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L:\LEA Reports\TD-2 Student Count\TD2-22\2022-23 Form Templates\"/>
    </mc:Choice>
  </mc:AlternateContent>
  <xr:revisionPtr revIDLastSave="0" documentId="13_ncr:1_{F5E0572B-C12F-457F-AF66-CDA7FE6BC743}" xr6:coauthVersionLast="47" xr6:coauthVersionMax="47" xr10:uidLastSave="{00000000-0000-0000-0000-000000000000}"/>
  <bookViews>
    <workbookView xWindow="-120" yWindow="-120" windowWidth="29040" windowHeight="15840" xr2:uid="{00000000-000D-0000-FFFF-FFFF00000000}"/>
  </bookViews>
  <sheets>
    <sheet name="Flow Chart" sheetId="7" r:id="rId1"/>
    <sheet name="TD2 DRIVER MIRRORED" sheetId="2" r:id="rId2"/>
    <sheet name="TD2 DRIVER NM" sheetId="1" r:id="rId3"/>
    <sheet name="TD2 DRIVER EXTRA" sheetId="105" r:id="rId4"/>
    <sheet name="NM BUS SUM SCH 1" sheetId="5" r:id="rId5"/>
    <sheet name="NM EC SCH 1" sheetId="80" r:id="rId6"/>
    <sheet name="BUS SUM SCHOOL 1" sheetId="4" r:id="rId7"/>
    <sheet name="NM BUS SUM SCH 2" sheetId="56" r:id="rId8"/>
    <sheet name="NM EC SCH 2" sheetId="81" r:id="rId9"/>
    <sheet name="BUS SUM SCHOOL 2" sheetId="32" r:id="rId10"/>
    <sheet name="NM BUS SUM SCH 3" sheetId="57" r:id="rId11"/>
    <sheet name="NM EC SCH 3" sheetId="82" r:id="rId12"/>
    <sheet name="BUS SUM SCHOOL 3" sheetId="33" r:id="rId13"/>
    <sheet name="NM BUS SUM SCH 4" sheetId="58" r:id="rId14"/>
    <sheet name="NM EC SCH 4" sheetId="83" r:id="rId15"/>
    <sheet name="BUS SUM SCHOOL 4" sheetId="34" r:id="rId16"/>
    <sheet name="NM BUS SUM SCH 5" sheetId="59" r:id="rId17"/>
    <sheet name="NM EC SCH 5" sheetId="84" r:id="rId18"/>
    <sheet name="BUS SUM SCHOOL 5" sheetId="35" r:id="rId19"/>
    <sheet name="NM BUS SUM SCH 6" sheetId="60" r:id="rId20"/>
    <sheet name="NM EC SCH 6" sheetId="85" r:id="rId21"/>
    <sheet name="BUS SUM SCHOOL 6" sheetId="36" r:id="rId22"/>
    <sheet name="NM BUS SUM SCH 7" sheetId="61" r:id="rId23"/>
    <sheet name="NM EC SCH 7" sheetId="86" r:id="rId24"/>
    <sheet name="BUS SUM SCHOOL 7" sheetId="37" r:id="rId25"/>
    <sheet name="NM BUS SUM SCH 8" sheetId="62" r:id="rId26"/>
    <sheet name="NM EC SCH 8" sheetId="87" r:id="rId27"/>
    <sheet name="BUS SUM SCHOOL 8" sheetId="38" r:id="rId28"/>
    <sheet name="NM BUS SUM SCH 9" sheetId="63" r:id="rId29"/>
    <sheet name="NM EC SCH 9" sheetId="88" r:id="rId30"/>
    <sheet name="BUS SUM SCHOOL 9" sheetId="39" r:id="rId31"/>
    <sheet name="NM BUS SUM SCH 10" sheetId="64" r:id="rId32"/>
    <sheet name="NM EC SCH 10" sheetId="89" r:id="rId33"/>
    <sheet name="BUS SUM SCHOOL 10" sheetId="40" r:id="rId34"/>
    <sheet name="NM BUS SUM SCH 11" sheetId="65" r:id="rId35"/>
    <sheet name="NM EC SCH 11" sheetId="90" r:id="rId36"/>
    <sheet name="BUS SUM SCHOOL 11" sheetId="41" r:id="rId37"/>
    <sheet name="NM BUS SUM SCH 12" sheetId="79" r:id="rId38"/>
    <sheet name="NM EC SCH 12" sheetId="91" r:id="rId39"/>
    <sheet name="BUS SUM SCHOOL 12" sheetId="42" r:id="rId40"/>
    <sheet name="NM BUS SUM SCH 13" sheetId="78" r:id="rId41"/>
    <sheet name="NM EC SCH 13" sheetId="92" r:id="rId42"/>
    <sheet name="BUS SUM SCHOOL 13" sheetId="43" r:id="rId43"/>
    <sheet name="NM BUS SUM SCH 14" sheetId="77" r:id="rId44"/>
    <sheet name="NM EC SCH 14" sheetId="93" r:id="rId45"/>
    <sheet name="BUS SUM SCHOOL 14" sheetId="44" r:id="rId46"/>
    <sheet name="NM BUS SUM SCH 15" sheetId="76" r:id="rId47"/>
    <sheet name="NM EC SCH 15" sheetId="94" r:id="rId48"/>
    <sheet name="BUS SUM SCHOOL 15" sheetId="45" r:id="rId49"/>
    <sheet name="NM BUS SUM SCH 16" sheetId="75" r:id="rId50"/>
    <sheet name="NM EC SCH 16" sheetId="95" r:id="rId51"/>
    <sheet name="BUS SUM SCHOOL 16" sheetId="46" r:id="rId52"/>
    <sheet name="NM BUS SUM SCH 17" sheetId="74" r:id="rId53"/>
    <sheet name="NM EC SCH 17" sheetId="96" r:id="rId54"/>
    <sheet name="BUS SUM SCHOOL 17" sheetId="47" r:id="rId55"/>
    <sheet name="NM BUS SUM SCH 18" sheetId="73" r:id="rId56"/>
    <sheet name="NM EC SCH 18" sheetId="97" r:id="rId57"/>
    <sheet name="BUS SUM SCHOOL 18" sheetId="48" r:id="rId58"/>
    <sheet name="NM BUS SUM SCH 19" sheetId="72" r:id="rId59"/>
    <sheet name="NM EC SCH 19" sheetId="98" r:id="rId60"/>
    <sheet name="BUS SUM SCHOOL 19" sheetId="49" r:id="rId61"/>
    <sheet name="NM BUS SUM SCH 20" sheetId="71" r:id="rId62"/>
    <sheet name="NM EC SCH 20" sheetId="99" r:id="rId63"/>
    <sheet name="BUS SUM SCHOOL 20" sheetId="50" r:id="rId64"/>
    <sheet name="NM BUS SUM SCH 21" sheetId="70" r:id="rId65"/>
    <sheet name="NM EC SCH 21" sheetId="100" r:id="rId66"/>
    <sheet name="BUS SUM SCHOOL 21" sheetId="51" r:id="rId67"/>
    <sheet name="NM BUS SUM SCH 22" sheetId="69" r:id="rId68"/>
    <sheet name="NM EC SCH 22" sheetId="101" r:id="rId69"/>
    <sheet name="BUS SUM SCHOOL 22" sheetId="54" r:id="rId70"/>
    <sheet name="NM BUS SUM SCH 23" sheetId="68" r:id="rId71"/>
    <sheet name="NM EC SCH 23" sheetId="102" r:id="rId72"/>
    <sheet name="BUS SUM SCHOOL 23" sheetId="55" r:id="rId73"/>
    <sheet name="NM BUS SUM SCH 24" sheetId="67" r:id="rId74"/>
    <sheet name="NM EC SCH 24" sheetId="103" r:id="rId75"/>
    <sheet name="BUS SUM SCHOOL 24" sheetId="53" r:id="rId76"/>
    <sheet name="NM BUS SUM SCH 25" sheetId="66" r:id="rId77"/>
    <sheet name="NM EC SCH 25" sheetId="104" r:id="rId78"/>
    <sheet name="BUS SUM SCHOOL 25" sheetId="52" r:id="rId79"/>
    <sheet name="TD2 UNIT" sheetId="6" r:id="rId80"/>
  </sheets>
  <definedNames>
    <definedName name="_xlnm.Print_Area" localSheetId="4">'NM BUS SUM SCH 1'!$A$1:$Q$56</definedName>
    <definedName name="_xlnm.Print_Area" localSheetId="3">'TD2 DRIVER EXTRA'!$A$1:$L$30</definedName>
    <definedName name="_xlnm.Print_Area" localSheetId="2">'TD2 DRIVER NM'!$A$1:$L$31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2" l="1"/>
  <c r="G40" i="2"/>
  <c r="H39" i="2"/>
  <c r="G39" i="2"/>
  <c r="H38" i="2"/>
  <c r="G38" i="2"/>
  <c r="H37" i="2"/>
  <c r="G37" i="2"/>
  <c r="H36" i="2"/>
  <c r="H41" i="2" s="1"/>
  <c r="G36" i="2"/>
  <c r="G41" i="2" s="1"/>
  <c r="H28" i="2"/>
  <c r="G28" i="2"/>
  <c r="H27" i="2"/>
  <c r="G27" i="2"/>
  <c r="H26" i="2"/>
  <c r="H29" i="2" s="1"/>
  <c r="G26" i="2"/>
  <c r="H25" i="2"/>
  <c r="G25" i="2"/>
  <c r="H24" i="2"/>
  <c r="G24" i="2"/>
  <c r="G29" i="2" s="1"/>
  <c r="H17" i="6"/>
  <c r="L45" i="104"/>
  <c r="P37" i="104" s="1"/>
  <c r="K45" i="104"/>
  <c r="J45" i="104"/>
  <c r="I45" i="104"/>
  <c r="H45" i="104"/>
  <c r="G45" i="104"/>
  <c r="P18" i="104" s="1"/>
  <c r="F45" i="104"/>
  <c r="E45" i="104"/>
  <c r="D45" i="104"/>
  <c r="C45" i="104"/>
  <c r="O37" i="104"/>
  <c r="P36" i="104"/>
  <c r="O36" i="104"/>
  <c r="Q36" i="104" s="1"/>
  <c r="P35" i="104"/>
  <c r="P34" i="104"/>
  <c r="P33" i="104"/>
  <c r="L28" i="104"/>
  <c r="K28" i="104"/>
  <c r="J28" i="104"/>
  <c r="I28" i="104"/>
  <c r="O19" i="104" s="1"/>
  <c r="Q19" i="104" s="1"/>
  <c r="H28" i="104"/>
  <c r="O35" i="104" s="1"/>
  <c r="Q35" i="104" s="1"/>
  <c r="G28" i="104"/>
  <c r="O18" i="104" s="1"/>
  <c r="Q18" i="104" s="1"/>
  <c r="F28" i="104"/>
  <c r="O34" i="104" s="1"/>
  <c r="Q34" i="104" s="1"/>
  <c r="E28" i="104"/>
  <c r="D28" i="104"/>
  <c r="O33" i="104" s="1"/>
  <c r="Q33" i="104" s="1"/>
  <c r="C28" i="104"/>
  <c r="P20" i="104"/>
  <c r="O20" i="104"/>
  <c r="Q20" i="104" s="1"/>
  <c r="P19" i="104"/>
  <c r="P17" i="104"/>
  <c r="O17" i="104"/>
  <c r="Q17" i="104" s="1"/>
  <c r="P16" i="104"/>
  <c r="O16" i="104"/>
  <c r="Q16" i="104" s="1"/>
  <c r="Q21" i="104" s="1"/>
  <c r="L45" i="103"/>
  <c r="K45" i="103"/>
  <c r="P20" i="103" s="1"/>
  <c r="J45" i="103"/>
  <c r="I45" i="103"/>
  <c r="H45" i="103"/>
  <c r="G45" i="103"/>
  <c r="F45" i="103"/>
  <c r="E45" i="103"/>
  <c r="P17" i="103" s="1"/>
  <c r="D45" i="103"/>
  <c r="C45" i="103"/>
  <c r="P16" i="103" s="1"/>
  <c r="Q16" i="103" s="1"/>
  <c r="P37" i="103"/>
  <c r="P36" i="103"/>
  <c r="P35" i="103"/>
  <c r="P34" i="103"/>
  <c r="O34" i="103"/>
  <c r="Q34" i="103" s="1"/>
  <c r="P33" i="103"/>
  <c r="O33" i="103"/>
  <c r="Q33" i="103" s="1"/>
  <c r="L28" i="103"/>
  <c r="O37" i="103" s="1"/>
  <c r="Q37" i="103" s="1"/>
  <c r="K28" i="103"/>
  <c r="J28" i="103"/>
  <c r="O36" i="103" s="1"/>
  <c r="Q36" i="103" s="1"/>
  <c r="I28" i="103"/>
  <c r="H28" i="103"/>
  <c r="O35" i="103" s="1"/>
  <c r="Q35" i="103" s="1"/>
  <c r="G28" i="103"/>
  <c r="O18" i="103" s="1"/>
  <c r="Q18" i="103" s="1"/>
  <c r="F28" i="103"/>
  <c r="E28" i="103"/>
  <c r="O17" i="103" s="1"/>
  <c r="Q17" i="103" s="1"/>
  <c r="D28" i="103"/>
  <c r="C28" i="103"/>
  <c r="O20" i="103"/>
  <c r="Q20" i="103" s="1"/>
  <c r="P19" i="103"/>
  <c r="O19" i="103"/>
  <c r="Q19" i="103" s="1"/>
  <c r="P18" i="103"/>
  <c r="O16" i="103"/>
  <c r="L45" i="102"/>
  <c r="K45" i="102"/>
  <c r="J45" i="102"/>
  <c r="I45" i="102"/>
  <c r="H45" i="102"/>
  <c r="P35" i="102" s="1"/>
  <c r="G45" i="102"/>
  <c r="P18" i="102" s="1"/>
  <c r="F45" i="102"/>
  <c r="P34" i="102" s="1"/>
  <c r="E45" i="102"/>
  <c r="D45" i="102"/>
  <c r="C45" i="102"/>
  <c r="P37" i="102"/>
  <c r="O37" i="102"/>
  <c r="Q37" i="102" s="1"/>
  <c r="P36" i="102"/>
  <c r="O34" i="102"/>
  <c r="Q34" i="102" s="1"/>
  <c r="P33" i="102"/>
  <c r="L28" i="102"/>
  <c r="K28" i="102"/>
  <c r="J28" i="102"/>
  <c r="O36" i="102" s="1"/>
  <c r="Q36" i="102" s="1"/>
  <c r="I28" i="102"/>
  <c r="O19" i="102" s="1"/>
  <c r="Q19" i="102" s="1"/>
  <c r="H28" i="102"/>
  <c r="O35" i="102" s="1"/>
  <c r="Q35" i="102" s="1"/>
  <c r="G28" i="102"/>
  <c r="O18" i="102" s="1"/>
  <c r="F28" i="102"/>
  <c r="E28" i="102"/>
  <c r="D28" i="102"/>
  <c r="O33" i="102" s="1"/>
  <c r="Q33" i="102" s="1"/>
  <c r="Q38" i="102" s="1"/>
  <c r="C28" i="102"/>
  <c r="P20" i="102"/>
  <c r="O20" i="102"/>
  <c r="Q20" i="102" s="1"/>
  <c r="P19" i="102"/>
  <c r="P17" i="102"/>
  <c r="Q17" i="102" s="1"/>
  <c r="O17" i="102"/>
  <c r="P16" i="102"/>
  <c r="O16" i="102"/>
  <c r="Q16" i="102" s="1"/>
  <c r="L45" i="101"/>
  <c r="K45" i="101"/>
  <c r="P20" i="101" s="1"/>
  <c r="J45" i="101"/>
  <c r="I45" i="101"/>
  <c r="H45" i="101"/>
  <c r="G45" i="101"/>
  <c r="F45" i="101"/>
  <c r="E45" i="101"/>
  <c r="D45" i="101"/>
  <c r="C45" i="101"/>
  <c r="P37" i="101"/>
  <c r="P36" i="101"/>
  <c r="P35" i="101"/>
  <c r="P34" i="101"/>
  <c r="O34" i="101"/>
  <c r="Q34" i="101" s="1"/>
  <c r="P33" i="101"/>
  <c r="L28" i="101"/>
  <c r="O37" i="101" s="1"/>
  <c r="Q37" i="101" s="1"/>
  <c r="K28" i="101"/>
  <c r="J28" i="101"/>
  <c r="O36" i="101" s="1"/>
  <c r="Q36" i="101" s="1"/>
  <c r="I28" i="101"/>
  <c r="H28" i="101"/>
  <c r="O35" i="101" s="1"/>
  <c r="Q35" i="101" s="1"/>
  <c r="G28" i="101"/>
  <c r="O18" i="101" s="1"/>
  <c r="Q18" i="101" s="1"/>
  <c r="F28" i="101"/>
  <c r="E28" i="101"/>
  <c r="O17" i="101" s="1"/>
  <c r="Q17" i="101" s="1"/>
  <c r="D28" i="101"/>
  <c r="O33" i="101" s="1"/>
  <c r="Q33" i="101" s="1"/>
  <c r="C28" i="101"/>
  <c r="O20" i="101"/>
  <c r="Q20" i="101" s="1"/>
  <c r="P19" i="101"/>
  <c r="O19" i="101"/>
  <c r="Q19" i="101" s="1"/>
  <c r="P18" i="101"/>
  <c r="P17" i="101"/>
  <c r="Q16" i="101"/>
  <c r="P16" i="101"/>
  <c r="O16" i="101"/>
  <c r="L45" i="100"/>
  <c r="K45" i="100"/>
  <c r="P20" i="100" s="1"/>
  <c r="J45" i="100"/>
  <c r="I45" i="100"/>
  <c r="H45" i="100"/>
  <c r="P35" i="100" s="1"/>
  <c r="G45" i="100"/>
  <c r="F45" i="100"/>
  <c r="E45" i="100"/>
  <c r="D45" i="100"/>
  <c r="C45" i="100"/>
  <c r="P16" i="100" s="1"/>
  <c r="Q16" i="100" s="1"/>
  <c r="P37" i="100"/>
  <c r="P36" i="100"/>
  <c r="Q34" i="100"/>
  <c r="P34" i="100"/>
  <c r="O34" i="100"/>
  <c r="P33" i="100"/>
  <c r="O33" i="100"/>
  <c r="Q33" i="100" s="1"/>
  <c r="L28" i="100"/>
  <c r="O37" i="100" s="1"/>
  <c r="Q37" i="100" s="1"/>
  <c r="K28" i="100"/>
  <c r="J28" i="100"/>
  <c r="O36" i="100" s="1"/>
  <c r="Q36" i="100" s="1"/>
  <c r="I28" i="100"/>
  <c r="H28" i="100"/>
  <c r="O35" i="100" s="1"/>
  <c r="Q35" i="100" s="1"/>
  <c r="G28" i="100"/>
  <c r="O18" i="100" s="1"/>
  <c r="Q18" i="100" s="1"/>
  <c r="F28" i="100"/>
  <c r="E28" i="100"/>
  <c r="O17" i="100" s="1"/>
  <c r="Q17" i="100" s="1"/>
  <c r="D28" i="100"/>
  <c r="C28" i="100"/>
  <c r="O20" i="100"/>
  <c r="P19" i="100"/>
  <c r="O19" i="100"/>
  <c r="Q19" i="100" s="1"/>
  <c r="P18" i="100"/>
  <c r="P17" i="100"/>
  <c r="O16" i="100"/>
  <c r="L45" i="99"/>
  <c r="K45" i="99"/>
  <c r="P20" i="99" s="1"/>
  <c r="J45" i="99"/>
  <c r="I45" i="99"/>
  <c r="H45" i="99"/>
  <c r="G45" i="99"/>
  <c r="P18" i="99" s="1"/>
  <c r="F45" i="99"/>
  <c r="E45" i="99"/>
  <c r="D45" i="99"/>
  <c r="C45" i="99"/>
  <c r="P37" i="99"/>
  <c r="O37" i="99"/>
  <c r="Q37" i="99" s="1"/>
  <c r="P36" i="99"/>
  <c r="P35" i="99"/>
  <c r="P34" i="99"/>
  <c r="O34" i="99"/>
  <c r="Q34" i="99" s="1"/>
  <c r="P33" i="99"/>
  <c r="L28" i="99"/>
  <c r="K28" i="99"/>
  <c r="J28" i="99"/>
  <c r="O36" i="99" s="1"/>
  <c r="Q36" i="99" s="1"/>
  <c r="I28" i="99"/>
  <c r="O19" i="99" s="1"/>
  <c r="Q19" i="99" s="1"/>
  <c r="H28" i="99"/>
  <c r="O35" i="99" s="1"/>
  <c r="Q35" i="99" s="1"/>
  <c r="G28" i="99"/>
  <c r="F28" i="99"/>
  <c r="E28" i="99"/>
  <c r="O17" i="99" s="1"/>
  <c r="Q17" i="99" s="1"/>
  <c r="D28" i="99"/>
  <c r="O33" i="99" s="1"/>
  <c r="Q33" i="99" s="1"/>
  <c r="C28" i="99"/>
  <c r="O20" i="99"/>
  <c r="Q20" i="99" s="1"/>
  <c r="P19" i="99"/>
  <c r="O18" i="99"/>
  <c r="Q18" i="99" s="1"/>
  <c r="P17" i="99"/>
  <c r="P16" i="99"/>
  <c r="Q16" i="99" s="1"/>
  <c r="O16" i="99"/>
  <c r="L45" i="98"/>
  <c r="K45" i="98"/>
  <c r="J45" i="98"/>
  <c r="I45" i="98"/>
  <c r="H45" i="98"/>
  <c r="G45" i="98"/>
  <c r="F45" i="98"/>
  <c r="E45" i="98"/>
  <c r="P17" i="98" s="1"/>
  <c r="D45" i="98"/>
  <c r="C45" i="98"/>
  <c r="P37" i="98"/>
  <c r="P36" i="98"/>
  <c r="P35" i="98"/>
  <c r="P34" i="98"/>
  <c r="O34" i="98"/>
  <c r="Q34" i="98" s="1"/>
  <c r="P33" i="98"/>
  <c r="L28" i="98"/>
  <c r="O37" i="98" s="1"/>
  <c r="Q37" i="98" s="1"/>
  <c r="K28" i="98"/>
  <c r="J28" i="98"/>
  <c r="O36" i="98" s="1"/>
  <c r="Q36" i="98" s="1"/>
  <c r="I28" i="98"/>
  <c r="H28" i="98"/>
  <c r="O35" i="98" s="1"/>
  <c r="Q35" i="98" s="1"/>
  <c r="G28" i="98"/>
  <c r="O18" i="98" s="1"/>
  <c r="Q18" i="98" s="1"/>
  <c r="F28" i="98"/>
  <c r="E28" i="98"/>
  <c r="O17" i="98" s="1"/>
  <c r="Q17" i="98" s="1"/>
  <c r="D28" i="98"/>
  <c r="O33" i="98" s="1"/>
  <c r="Q33" i="98" s="1"/>
  <c r="C28" i="98"/>
  <c r="P20" i="98"/>
  <c r="O20" i="98"/>
  <c r="Q20" i="98" s="1"/>
  <c r="P19" i="98"/>
  <c r="O19" i="98"/>
  <c r="Q19" i="98" s="1"/>
  <c r="P18" i="98"/>
  <c r="P16" i="98"/>
  <c r="O16" i="98"/>
  <c r="Q16" i="98" s="1"/>
  <c r="L45" i="97"/>
  <c r="P37" i="97" s="1"/>
  <c r="K45" i="97"/>
  <c r="J45" i="97"/>
  <c r="I45" i="97"/>
  <c r="H45" i="97"/>
  <c r="G45" i="97"/>
  <c r="P18" i="97" s="1"/>
  <c r="F45" i="97"/>
  <c r="E45" i="97"/>
  <c r="D45" i="97"/>
  <c r="P33" i="97" s="1"/>
  <c r="C45" i="97"/>
  <c r="O37" i="97"/>
  <c r="Q37" i="97" s="1"/>
  <c r="P36" i="97"/>
  <c r="O36" i="97"/>
  <c r="Q36" i="97" s="1"/>
  <c r="P35" i="97"/>
  <c r="P34" i="97"/>
  <c r="L28" i="97"/>
  <c r="K28" i="97"/>
  <c r="J28" i="97"/>
  <c r="I28" i="97"/>
  <c r="O19" i="97" s="1"/>
  <c r="Q19" i="97" s="1"/>
  <c r="H28" i="97"/>
  <c r="O35" i="97" s="1"/>
  <c r="Q35" i="97" s="1"/>
  <c r="G28" i="97"/>
  <c r="O18" i="97" s="1"/>
  <c r="Q18" i="97" s="1"/>
  <c r="F28" i="97"/>
  <c r="O34" i="97" s="1"/>
  <c r="Q34" i="97" s="1"/>
  <c r="E28" i="97"/>
  <c r="D28" i="97"/>
  <c r="O33" i="97" s="1"/>
  <c r="Q33" i="97" s="1"/>
  <c r="Q38" i="97" s="1"/>
  <c r="C28" i="97"/>
  <c r="P20" i="97"/>
  <c r="O20" i="97"/>
  <c r="Q20" i="97" s="1"/>
  <c r="P19" i="97"/>
  <c r="P17" i="97"/>
  <c r="O17" i="97"/>
  <c r="Q17" i="97" s="1"/>
  <c r="P16" i="97"/>
  <c r="O16" i="97"/>
  <c r="Q16" i="97" s="1"/>
  <c r="Q21" i="97" s="1"/>
  <c r="L45" i="96"/>
  <c r="K45" i="96"/>
  <c r="P20" i="96" s="1"/>
  <c r="J45" i="96"/>
  <c r="P36" i="96" s="1"/>
  <c r="I45" i="96"/>
  <c r="H45" i="96"/>
  <c r="G45" i="96"/>
  <c r="F45" i="96"/>
  <c r="E45" i="96"/>
  <c r="D45" i="96"/>
  <c r="C45" i="96"/>
  <c r="P37" i="96"/>
  <c r="P35" i="96"/>
  <c r="P34" i="96"/>
  <c r="O34" i="96"/>
  <c r="Q34" i="96" s="1"/>
  <c r="P33" i="96"/>
  <c r="L28" i="96"/>
  <c r="O37" i="96" s="1"/>
  <c r="Q37" i="96" s="1"/>
  <c r="K28" i="96"/>
  <c r="J28" i="96"/>
  <c r="O36" i="96" s="1"/>
  <c r="I28" i="96"/>
  <c r="H28" i="96"/>
  <c r="O35" i="96" s="1"/>
  <c r="Q35" i="96" s="1"/>
  <c r="G28" i="96"/>
  <c r="O18" i="96" s="1"/>
  <c r="Q18" i="96" s="1"/>
  <c r="F28" i="96"/>
  <c r="E28" i="96"/>
  <c r="O17" i="96" s="1"/>
  <c r="Q17" i="96" s="1"/>
  <c r="D28" i="96"/>
  <c r="O33" i="96" s="1"/>
  <c r="Q33" i="96" s="1"/>
  <c r="C28" i="96"/>
  <c r="O20" i="96"/>
  <c r="Q20" i="96" s="1"/>
  <c r="P19" i="96"/>
  <c r="O19" i="96"/>
  <c r="Q19" i="96" s="1"/>
  <c r="P18" i="96"/>
  <c r="P17" i="96"/>
  <c r="P16" i="96"/>
  <c r="Q16" i="96" s="1"/>
  <c r="O16" i="96"/>
  <c r="L45" i="95"/>
  <c r="K45" i="95"/>
  <c r="J45" i="95"/>
  <c r="I45" i="95"/>
  <c r="H45" i="95"/>
  <c r="G45" i="95"/>
  <c r="F45" i="95"/>
  <c r="E45" i="95"/>
  <c r="D45" i="95"/>
  <c r="C45" i="95"/>
  <c r="P37" i="95"/>
  <c r="P36" i="95"/>
  <c r="P35" i="95"/>
  <c r="P34" i="95"/>
  <c r="O34" i="95"/>
  <c r="Q34" i="95" s="1"/>
  <c r="P33" i="95"/>
  <c r="L28" i="95"/>
  <c r="O37" i="95" s="1"/>
  <c r="Q37" i="95" s="1"/>
  <c r="K28" i="95"/>
  <c r="J28" i="95"/>
  <c r="O36" i="95" s="1"/>
  <c r="Q36" i="95" s="1"/>
  <c r="I28" i="95"/>
  <c r="H28" i="95"/>
  <c r="O35" i="95" s="1"/>
  <c r="Q35" i="95" s="1"/>
  <c r="G28" i="95"/>
  <c r="O18" i="95" s="1"/>
  <c r="Q18" i="95" s="1"/>
  <c r="F28" i="95"/>
  <c r="E28" i="95"/>
  <c r="O17" i="95" s="1"/>
  <c r="Q17" i="95" s="1"/>
  <c r="D28" i="95"/>
  <c r="O33" i="95" s="1"/>
  <c r="Q33" i="95" s="1"/>
  <c r="C28" i="95"/>
  <c r="P20" i="95"/>
  <c r="O20" i="95"/>
  <c r="Q20" i="95" s="1"/>
  <c r="P19" i="95"/>
  <c r="O19" i="95"/>
  <c r="Q19" i="95" s="1"/>
  <c r="P18" i="95"/>
  <c r="P17" i="95"/>
  <c r="P16" i="95"/>
  <c r="O16" i="95"/>
  <c r="Q16" i="95" s="1"/>
  <c r="L45" i="94"/>
  <c r="K45" i="94"/>
  <c r="J45" i="94"/>
  <c r="I45" i="94"/>
  <c r="H45" i="94"/>
  <c r="G45" i="94"/>
  <c r="F45" i="94"/>
  <c r="E45" i="94"/>
  <c r="P17" i="94" s="1"/>
  <c r="D45" i="94"/>
  <c r="C45" i="94"/>
  <c r="P37" i="94"/>
  <c r="P36" i="94"/>
  <c r="P35" i="94"/>
  <c r="P34" i="94"/>
  <c r="O34" i="94"/>
  <c r="Q34" i="94" s="1"/>
  <c r="P33" i="94"/>
  <c r="L28" i="94"/>
  <c r="O37" i="94" s="1"/>
  <c r="Q37" i="94" s="1"/>
  <c r="K28" i="94"/>
  <c r="J28" i="94"/>
  <c r="O36" i="94" s="1"/>
  <c r="Q36" i="94" s="1"/>
  <c r="I28" i="94"/>
  <c r="H28" i="94"/>
  <c r="O35" i="94" s="1"/>
  <c r="Q35" i="94" s="1"/>
  <c r="G28" i="94"/>
  <c r="O18" i="94" s="1"/>
  <c r="Q18" i="94" s="1"/>
  <c r="F28" i="94"/>
  <c r="E28" i="94"/>
  <c r="O17" i="94" s="1"/>
  <c r="Q17" i="94" s="1"/>
  <c r="D28" i="94"/>
  <c r="O33" i="94" s="1"/>
  <c r="Q33" i="94" s="1"/>
  <c r="C28" i="94"/>
  <c r="P20" i="94"/>
  <c r="O20" i="94"/>
  <c r="Q20" i="94" s="1"/>
  <c r="P19" i="94"/>
  <c r="O19" i="94"/>
  <c r="Q19" i="94" s="1"/>
  <c r="P18" i="94"/>
  <c r="P16" i="94"/>
  <c r="O16" i="94"/>
  <c r="Q16" i="94" s="1"/>
  <c r="L45" i="93"/>
  <c r="K45" i="93"/>
  <c r="J45" i="93"/>
  <c r="I45" i="93"/>
  <c r="H45" i="93"/>
  <c r="G45" i="93"/>
  <c r="F45" i="93"/>
  <c r="E45" i="93"/>
  <c r="D45" i="93"/>
  <c r="C45" i="93"/>
  <c r="P37" i="93"/>
  <c r="P36" i="93"/>
  <c r="P35" i="93"/>
  <c r="P34" i="93"/>
  <c r="O34" i="93"/>
  <c r="Q34" i="93" s="1"/>
  <c r="P33" i="93"/>
  <c r="L28" i="93"/>
  <c r="O37" i="93" s="1"/>
  <c r="Q37" i="93" s="1"/>
  <c r="K28" i="93"/>
  <c r="J28" i="93"/>
  <c r="O36" i="93" s="1"/>
  <c r="Q36" i="93" s="1"/>
  <c r="I28" i="93"/>
  <c r="H28" i="93"/>
  <c r="O35" i="93" s="1"/>
  <c r="Q35" i="93" s="1"/>
  <c r="G28" i="93"/>
  <c r="O18" i="93" s="1"/>
  <c r="Q18" i="93" s="1"/>
  <c r="F28" i="93"/>
  <c r="E28" i="93"/>
  <c r="O17" i="93" s="1"/>
  <c r="Q17" i="93" s="1"/>
  <c r="D28" i="93"/>
  <c r="O33" i="93" s="1"/>
  <c r="Q33" i="93" s="1"/>
  <c r="C28" i="93"/>
  <c r="P20" i="93"/>
  <c r="O20" i="93"/>
  <c r="Q20" i="93" s="1"/>
  <c r="P19" i="93"/>
  <c r="O19" i="93"/>
  <c r="Q19" i="93" s="1"/>
  <c r="P18" i="93"/>
  <c r="P17" i="93"/>
  <c r="P16" i="93"/>
  <c r="O16" i="93"/>
  <c r="Q16" i="93" s="1"/>
  <c r="L45" i="92"/>
  <c r="P37" i="92" s="1"/>
  <c r="K45" i="92"/>
  <c r="J45" i="92"/>
  <c r="I45" i="92"/>
  <c r="H45" i="92"/>
  <c r="G45" i="92"/>
  <c r="P18" i="92" s="1"/>
  <c r="F45" i="92"/>
  <c r="E45" i="92"/>
  <c r="D45" i="92"/>
  <c r="C45" i="92"/>
  <c r="O37" i="92"/>
  <c r="Q37" i="92" s="1"/>
  <c r="P36" i="92"/>
  <c r="O36" i="92"/>
  <c r="Q36" i="92" s="1"/>
  <c r="P35" i="92"/>
  <c r="P34" i="92"/>
  <c r="P33" i="92"/>
  <c r="L28" i="92"/>
  <c r="K28" i="92"/>
  <c r="J28" i="92"/>
  <c r="I28" i="92"/>
  <c r="O19" i="92" s="1"/>
  <c r="Q19" i="92" s="1"/>
  <c r="H28" i="92"/>
  <c r="O35" i="92" s="1"/>
  <c r="Q35" i="92" s="1"/>
  <c r="G28" i="92"/>
  <c r="O18" i="92" s="1"/>
  <c r="Q18" i="92" s="1"/>
  <c r="F28" i="92"/>
  <c r="O34" i="92" s="1"/>
  <c r="Q34" i="92" s="1"/>
  <c r="E28" i="92"/>
  <c r="D28" i="92"/>
  <c r="O33" i="92" s="1"/>
  <c r="Q33" i="92" s="1"/>
  <c r="C28" i="92"/>
  <c r="P20" i="92"/>
  <c r="O20" i="92"/>
  <c r="Q20" i="92" s="1"/>
  <c r="P19" i="92"/>
  <c r="P17" i="92"/>
  <c r="O17" i="92"/>
  <c r="Q17" i="92" s="1"/>
  <c r="P16" i="92"/>
  <c r="O16" i="92"/>
  <c r="Q16" i="92" s="1"/>
  <c r="L45" i="91"/>
  <c r="K45" i="91"/>
  <c r="J45" i="91"/>
  <c r="I45" i="91"/>
  <c r="H45" i="91"/>
  <c r="G45" i="91"/>
  <c r="P18" i="91" s="1"/>
  <c r="F45" i="91"/>
  <c r="E45" i="91"/>
  <c r="D45" i="91"/>
  <c r="C45" i="91"/>
  <c r="P37" i="91"/>
  <c r="O37" i="91"/>
  <c r="Q37" i="91" s="1"/>
  <c r="P36" i="91"/>
  <c r="P35" i="91"/>
  <c r="P34" i="91"/>
  <c r="O34" i="91"/>
  <c r="Q34" i="91" s="1"/>
  <c r="P33" i="91"/>
  <c r="L28" i="91"/>
  <c r="K28" i="91"/>
  <c r="J28" i="91"/>
  <c r="O36" i="91" s="1"/>
  <c r="Q36" i="91" s="1"/>
  <c r="I28" i="91"/>
  <c r="O19" i="91" s="1"/>
  <c r="Q19" i="91" s="1"/>
  <c r="H28" i="91"/>
  <c r="O35" i="91" s="1"/>
  <c r="Q35" i="91" s="1"/>
  <c r="G28" i="91"/>
  <c r="O18" i="91" s="1"/>
  <c r="Q18" i="91" s="1"/>
  <c r="F28" i="91"/>
  <c r="E28" i="91"/>
  <c r="O17" i="91" s="1"/>
  <c r="Q17" i="91" s="1"/>
  <c r="D28" i="91"/>
  <c r="O33" i="91" s="1"/>
  <c r="Q33" i="91" s="1"/>
  <c r="C28" i="91"/>
  <c r="P20" i="91"/>
  <c r="O20" i="91"/>
  <c r="Q20" i="91" s="1"/>
  <c r="P19" i="91"/>
  <c r="P17" i="91"/>
  <c r="P16" i="91"/>
  <c r="O16" i="91"/>
  <c r="Q16" i="91" s="1"/>
  <c r="L45" i="90"/>
  <c r="K45" i="90"/>
  <c r="J45" i="90"/>
  <c r="I45" i="90"/>
  <c r="H45" i="90"/>
  <c r="G45" i="90"/>
  <c r="F45" i="90"/>
  <c r="E45" i="90"/>
  <c r="D45" i="90"/>
  <c r="C45" i="90"/>
  <c r="P37" i="90"/>
  <c r="P36" i="90"/>
  <c r="P35" i="90"/>
  <c r="P34" i="90"/>
  <c r="O34" i="90"/>
  <c r="Q34" i="90" s="1"/>
  <c r="P33" i="90"/>
  <c r="L28" i="90"/>
  <c r="O37" i="90" s="1"/>
  <c r="Q37" i="90" s="1"/>
  <c r="K28" i="90"/>
  <c r="J28" i="90"/>
  <c r="O36" i="90" s="1"/>
  <c r="Q36" i="90" s="1"/>
  <c r="I28" i="90"/>
  <c r="H28" i="90"/>
  <c r="O35" i="90" s="1"/>
  <c r="Q35" i="90" s="1"/>
  <c r="G28" i="90"/>
  <c r="O18" i="90" s="1"/>
  <c r="Q18" i="90" s="1"/>
  <c r="F28" i="90"/>
  <c r="E28" i="90"/>
  <c r="O17" i="90" s="1"/>
  <c r="Q17" i="90" s="1"/>
  <c r="D28" i="90"/>
  <c r="O33" i="90" s="1"/>
  <c r="Q33" i="90" s="1"/>
  <c r="C28" i="90"/>
  <c r="P20" i="90"/>
  <c r="O20" i="90"/>
  <c r="Q20" i="90" s="1"/>
  <c r="P19" i="90"/>
  <c r="O19" i="90"/>
  <c r="Q19" i="90" s="1"/>
  <c r="P18" i="90"/>
  <c r="P17" i="90"/>
  <c r="P16" i="90"/>
  <c r="O16" i="90"/>
  <c r="Q16" i="90" s="1"/>
  <c r="L45" i="89"/>
  <c r="P37" i="89" s="1"/>
  <c r="K45" i="89"/>
  <c r="J45" i="89"/>
  <c r="I45" i="89"/>
  <c r="H45" i="89"/>
  <c r="P35" i="89" s="1"/>
  <c r="G45" i="89"/>
  <c r="P18" i="89" s="1"/>
  <c r="F45" i="89"/>
  <c r="E45" i="89"/>
  <c r="D45" i="89"/>
  <c r="C45" i="89"/>
  <c r="O37" i="89"/>
  <c r="P36" i="89"/>
  <c r="O36" i="89"/>
  <c r="Q36" i="89" s="1"/>
  <c r="P34" i="89"/>
  <c r="P33" i="89"/>
  <c r="L28" i="89"/>
  <c r="K28" i="89"/>
  <c r="J28" i="89"/>
  <c r="I28" i="89"/>
  <c r="O19" i="89" s="1"/>
  <c r="Q19" i="89" s="1"/>
  <c r="H28" i="89"/>
  <c r="O35" i="89" s="1"/>
  <c r="G28" i="89"/>
  <c r="F28" i="89"/>
  <c r="O34" i="89" s="1"/>
  <c r="Q34" i="89" s="1"/>
  <c r="E28" i="89"/>
  <c r="D28" i="89"/>
  <c r="O33" i="89" s="1"/>
  <c r="Q33" i="89" s="1"/>
  <c r="C28" i="89"/>
  <c r="Q20" i="89"/>
  <c r="P20" i="89"/>
  <c r="O20" i="89"/>
  <c r="P19" i="89"/>
  <c r="O18" i="89"/>
  <c r="Q18" i="89" s="1"/>
  <c r="P17" i="89"/>
  <c r="O17" i="89"/>
  <c r="Q17" i="89" s="1"/>
  <c r="P16" i="89"/>
  <c r="O16" i="89"/>
  <c r="Q16" i="89" s="1"/>
  <c r="L45" i="88"/>
  <c r="P37" i="88" s="1"/>
  <c r="K45" i="88"/>
  <c r="J45" i="88"/>
  <c r="I45" i="88"/>
  <c r="H45" i="88"/>
  <c r="P35" i="88" s="1"/>
  <c r="G45" i="88"/>
  <c r="P18" i="88" s="1"/>
  <c r="F45" i="88"/>
  <c r="E45" i="88"/>
  <c r="D45" i="88"/>
  <c r="C45" i="88"/>
  <c r="O37" i="88"/>
  <c r="P36" i="88"/>
  <c r="O36" i="88"/>
  <c r="Q36" i="88" s="1"/>
  <c r="P34" i="88"/>
  <c r="P33" i="88"/>
  <c r="L28" i="88"/>
  <c r="K28" i="88"/>
  <c r="J28" i="88"/>
  <c r="I28" i="88"/>
  <c r="O19" i="88" s="1"/>
  <c r="Q19" i="88" s="1"/>
  <c r="H28" i="88"/>
  <c r="O35" i="88" s="1"/>
  <c r="Q35" i="88" s="1"/>
  <c r="G28" i="88"/>
  <c r="F28" i="88"/>
  <c r="O34" i="88" s="1"/>
  <c r="Q34" i="88" s="1"/>
  <c r="E28" i="88"/>
  <c r="D28" i="88"/>
  <c r="O33" i="88" s="1"/>
  <c r="Q33" i="88" s="1"/>
  <c r="C28" i="88"/>
  <c r="Q20" i="88"/>
  <c r="P20" i="88"/>
  <c r="O20" i="88"/>
  <c r="P19" i="88"/>
  <c r="O18" i="88"/>
  <c r="Q18" i="88" s="1"/>
  <c r="P17" i="88"/>
  <c r="O17" i="88"/>
  <c r="Q17" i="88" s="1"/>
  <c r="P16" i="88"/>
  <c r="O16" i="88"/>
  <c r="Q16" i="88" s="1"/>
  <c r="Q21" i="88" s="1"/>
  <c r="L45" i="87"/>
  <c r="P37" i="87" s="1"/>
  <c r="K45" i="87"/>
  <c r="J45" i="87"/>
  <c r="I45" i="87"/>
  <c r="H45" i="87"/>
  <c r="P35" i="87" s="1"/>
  <c r="G45" i="87"/>
  <c r="P18" i="87" s="1"/>
  <c r="F45" i="87"/>
  <c r="E45" i="87"/>
  <c r="D45" i="87"/>
  <c r="C45" i="87"/>
  <c r="O37" i="87"/>
  <c r="P36" i="87"/>
  <c r="O36" i="87"/>
  <c r="Q36" i="87" s="1"/>
  <c r="P34" i="87"/>
  <c r="P33" i="87"/>
  <c r="L28" i="87"/>
  <c r="K28" i="87"/>
  <c r="J28" i="87"/>
  <c r="I28" i="87"/>
  <c r="O19" i="87" s="1"/>
  <c r="Q19" i="87" s="1"/>
  <c r="H28" i="87"/>
  <c r="O35" i="87" s="1"/>
  <c r="G28" i="87"/>
  <c r="F28" i="87"/>
  <c r="O34" i="87" s="1"/>
  <c r="Q34" i="87" s="1"/>
  <c r="E28" i="87"/>
  <c r="D28" i="87"/>
  <c r="O33" i="87" s="1"/>
  <c r="Q33" i="87" s="1"/>
  <c r="C28" i="87"/>
  <c r="Q20" i="87"/>
  <c r="P20" i="87"/>
  <c r="O20" i="87"/>
  <c r="P19" i="87"/>
  <c r="O18" i="87"/>
  <c r="Q18" i="87" s="1"/>
  <c r="P17" i="87"/>
  <c r="O17" i="87"/>
  <c r="Q17" i="87" s="1"/>
  <c r="P16" i="87"/>
  <c r="O16" i="87"/>
  <c r="Q16" i="87" s="1"/>
  <c r="L45" i="86"/>
  <c r="K45" i="86"/>
  <c r="J45" i="86"/>
  <c r="I45" i="86"/>
  <c r="H45" i="86"/>
  <c r="G45" i="86"/>
  <c r="F45" i="86"/>
  <c r="E45" i="86"/>
  <c r="D45" i="86"/>
  <c r="C45" i="86"/>
  <c r="P37" i="86"/>
  <c r="P36" i="86"/>
  <c r="P35" i="86"/>
  <c r="P34" i="86"/>
  <c r="O34" i="86"/>
  <c r="Q34" i="86" s="1"/>
  <c r="P33" i="86"/>
  <c r="L28" i="86"/>
  <c r="O37" i="86" s="1"/>
  <c r="Q37" i="86" s="1"/>
  <c r="K28" i="86"/>
  <c r="J28" i="86"/>
  <c r="O36" i="86" s="1"/>
  <c r="Q36" i="86" s="1"/>
  <c r="I28" i="86"/>
  <c r="H28" i="86"/>
  <c r="O35" i="86" s="1"/>
  <c r="Q35" i="86" s="1"/>
  <c r="G28" i="86"/>
  <c r="O18" i="86" s="1"/>
  <c r="Q18" i="86" s="1"/>
  <c r="F28" i="86"/>
  <c r="E28" i="86"/>
  <c r="D28" i="86"/>
  <c r="O33" i="86" s="1"/>
  <c r="Q33" i="86" s="1"/>
  <c r="C28" i="86"/>
  <c r="P20" i="86"/>
  <c r="O20" i="86"/>
  <c r="Q20" i="86" s="1"/>
  <c r="P19" i="86"/>
  <c r="O19" i="86"/>
  <c r="Q19" i="86" s="1"/>
  <c r="P18" i="86"/>
  <c r="P17" i="86"/>
  <c r="Q17" i="86" s="1"/>
  <c r="O17" i="86"/>
  <c r="P16" i="86"/>
  <c r="O16" i="86"/>
  <c r="Q16" i="86" s="1"/>
  <c r="L45" i="85"/>
  <c r="K45" i="85"/>
  <c r="J45" i="85"/>
  <c r="I45" i="85"/>
  <c r="H45" i="85"/>
  <c r="G45" i="85"/>
  <c r="P18" i="85" s="1"/>
  <c r="F45" i="85"/>
  <c r="E45" i="85"/>
  <c r="D45" i="85"/>
  <c r="C45" i="85"/>
  <c r="P37" i="85"/>
  <c r="O37" i="85"/>
  <c r="Q37" i="85" s="1"/>
  <c r="P36" i="85"/>
  <c r="P35" i="85"/>
  <c r="P34" i="85"/>
  <c r="O34" i="85"/>
  <c r="Q34" i="85" s="1"/>
  <c r="P33" i="85"/>
  <c r="L28" i="85"/>
  <c r="K28" i="85"/>
  <c r="J28" i="85"/>
  <c r="O36" i="85" s="1"/>
  <c r="Q36" i="85" s="1"/>
  <c r="I28" i="85"/>
  <c r="O19" i="85" s="1"/>
  <c r="Q19" i="85" s="1"/>
  <c r="H28" i="85"/>
  <c r="O35" i="85" s="1"/>
  <c r="Q35" i="85" s="1"/>
  <c r="G28" i="85"/>
  <c r="O18" i="85" s="1"/>
  <c r="F28" i="85"/>
  <c r="E28" i="85"/>
  <c r="O17" i="85" s="1"/>
  <c r="Q17" i="85" s="1"/>
  <c r="D28" i="85"/>
  <c r="O33" i="85" s="1"/>
  <c r="Q33" i="85" s="1"/>
  <c r="C28" i="85"/>
  <c r="P20" i="85"/>
  <c r="O20" i="85"/>
  <c r="Q20" i="85" s="1"/>
  <c r="P19" i="85"/>
  <c r="P17" i="85"/>
  <c r="P16" i="85"/>
  <c r="O16" i="85"/>
  <c r="Q16" i="85" s="1"/>
  <c r="L45" i="84"/>
  <c r="P37" i="84" s="1"/>
  <c r="K45" i="84"/>
  <c r="J45" i="84"/>
  <c r="I45" i="84"/>
  <c r="H45" i="84"/>
  <c r="G45" i="84"/>
  <c r="P18" i="84" s="1"/>
  <c r="F45" i="84"/>
  <c r="E45" i="84"/>
  <c r="D45" i="84"/>
  <c r="P33" i="84" s="1"/>
  <c r="C45" i="84"/>
  <c r="O37" i="84"/>
  <c r="P36" i="84"/>
  <c r="O36" i="84"/>
  <c r="Q36" i="84" s="1"/>
  <c r="P35" i="84"/>
  <c r="P34" i="84"/>
  <c r="L28" i="84"/>
  <c r="K28" i="84"/>
  <c r="J28" i="84"/>
  <c r="I28" i="84"/>
  <c r="O19" i="84" s="1"/>
  <c r="Q19" i="84" s="1"/>
  <c r="H28" i="84"/>
  <c r="O35" i="84" s="1"/>
  <c r="Q35" i="84" s="1"/>
  <c r="G28" i="84"/>
  <c r="O18" i="84" s="1"/>
  <c r="Q18" i="84" s="1"/>
  <c r="F28" i="84"/>
  <c r="O34" i="84" s="1"/>
  <c r="Q34" i="84" s="1"/>
  <c r="E28" i="84"/>
  <c r="D28" i="84"/>
  <c r="O33" i="84" s="1"/>
  <c r="C28" i="84"/>
  <c r="P20" i="84"/>
  <c r="O20" i="84"/>
  <c r="Q20" i="84" s="1"/>
  <c r="P19" i="84"/>
  <c r="P17" i="84"/>
  <c r="O17" i="84"/>
  <c r="Q17" i="84" s="1"/>
  <c r="P16" i="84"/>
  <c r="O16" i="84"/>
  <c r="Q16" i="84" s="1"/>
  <c r="Q21" i="84" s="1"/>
  <c r="L45" i="83"/>
  <c r="K45" i="83"/>
  <c r="J45" i="83"/>
  <c r="I45" i="83"/>
  <c r="H45" i="83"/>
  <c r="G45" i="83"/>
  <c r="F45" i="83"/>
  <c r="E45" i="83"/>
  <c r="P17" i="83" s="1"/>
  <c r="Q17" i="83" s="1"/>
  <c r="D45" i="83"/>
  <c r="C45" i="83"/>
  <c r="P37" i="83"/>
  <c r="P36" i="83"/>
  <c r="P35" i="83"/>
  <c r="P34" i="83"/>
  <c r="O34" i="83"/>
  <c r="Q34" i="83" s="1"/>
  <c r="P33" i="83"/>
  <c r="L28" i="83"/>
  <c r="O37" i="83" s="1"/>
  <c r="Q37" i="83" s="1"/>
  <c r="K28" i="83"/>
  <c r="J28" i="83"/>
  <c r="O36" i="83" s="1"/>
  <c r="Q36" i="83" s="1"/>
  <c r="I28" i="83"/>
  <c r="H28" i="83"/>
  <c r="O35" i="83" s="1"/>
  <c r="Q35" i="83" s="1"/>
  <c r="G28" i="83"/>
  <c r="O18" i="83" s="1"/>
  <c r="Q18" i="83" s="1"/>
  <c r="F28" i="83"/>
  <c r="E28" i="83"/>
  <c r="D28" i="83"/>
  <c r="O33" i="83" s="1"/>
  <c r="Q33" i="83" s="1"/>
  <c r="C28" i="83"/>
  <c r="P20" i="83"/>
  <c r="O20" i="83"/>
  <c r="Q20" i="83" s="1"/>
  <c r="P19" i="83"/>
  <c r="O19" i="83"/>
  <c r="Q19" i="83" s="1"/>
  <c r="P18" i="83"/>
  <c r="O17" i="83"/>
  <c r="P16" i="83"/>
  <c r="O16" i="83"/>
  <c r="Q16" i="83" s="1"/>
  <c r="L45" i="82"/>
  <c r="K45" i="82"/>
  <c r="J45" i="82"/>
  <c r="I45" i="82"/>
  <c r="H45" i="82"/>
  <c r="G45" i="82"/>
  <c r="P18" i="82" s="1"/>
  <c r="F45" i="82"/>
  <c r="E45" i="82"/>
  <c r="D45" i="82"/>
  <c r="C45" i="82"/>
  <c r="P37" i="82"/>
  <c r="O37" i="82"/>
  <c r="Q37" i="82" s="1"/>
  <c r="P36" i="82"/>
  <c r="P35" i="82"/>
  <c r="P34" i="82"/>
  <c r="O34" i="82"/>
  <c r="Q34" i="82" s="1"/>
  <c r="P33" i="82"/>
  <c r="L28" i="82"/>
  <c r="K28" i="82"/>
  <c r="J28" i="82"/>
  <c r="O36" i="82" s="1"/>
  <c r="Q36" i="82" s="1"/>
  <c r="I28" i="82"/>
  <c r="O19" i="82" s="1"/>
  <c r="Q19" i="82" s="1"/>
  <c r="H28" i="82"/>
  <c r="O35" i="82" s="1"/>
  <c r="Q35" i="82" s="1"/>
  <c r="G28" i="82"/>
  <c r="O18" i="82" s="1"/>
  <c r="F28" i="82"/>
  <c r="E28" i="82"/>
  <c r="D28" i="82"/>
  <c r="O33" i="82" s="1"/>
  <c r="Q33" i="82" s="1"/>
  <c r="C28" i="82"/>
  <c r="P20" i="82"/>
  <c r="O20" i="82"/>
  <c r="Q20" i="82" s="1"/>
  <c r="P19" i="82"/>
  <c r="P17" i="82"/>
  <c r="Q17" i="82" s="1"/>
  <c r="O17" i="82"/>
  <c r="P16" i="82"/>
  <c r="O16" i="82"/>
  <c r="Q16" i="82" s="1"/>
  <c r="L45" i="81"/>
  <c r="K45" i="81"/>
  <c r="J45" i="81"/>
  <c r="I45" i="81"/>
  <c r="H45" i="81"/>
  <c r="G45" i="81"/>
  <c r="F45" i="81"/>
  <c r="E45" i="81"/>
  <c r="P17" i="81" s="1"/>
  <c r="Q17" i="81" s="1"/>
  <c r="D45" i="81"/>
  <c r="C45" i="81"/>
  <c r="P37" i="81"/>
  <c r="P36" i="81"/>
  <c r="P35" i="81"/>
  <c r="P34" i="81"/>
  <c r="O34" i="81"/>
  <c r="Q34" i="81" s="1"/>
  <c r="P33" i="81"/>
  <c r="L28" i="81"/>
  <c r="O37" i="81" s="1"/>
  <c r="Q37" i="81" s="1"/>
  <c r="K28" i="81"/>
  <c r="J28" i="81"/>
  <c r="O36" i="81" s="1"/>
  <c r="Q36" i="81" s="1"/>
  <c r="I28" i="81"/>
  <c r="H28" i="81"/>
  <c r="O35" i="81" s="1"/>
  <c r="Q35" i="81" s="1"/>
  <c r="G28" i="81"/>
  <c r="O18" i="81" s="1"/>
  <c r="Q18" i="81" s="1"/>
  <c r="F28" i="81"/>
  <c r="E28" i="81"/>
  <c r="D28" i="81"/>
  <c r="O33" i="81" s="1"/>
  <c r="Q33" i="81" s="1"/>
  <c r="C28" i="81"/>
  <c r="P20" i="81"/>
  <c r="O20" i="81"/>
  <c r="Q20" i="81" s="1"/>
  <c r="P19" i="81"/>
  <c r="O19" i="81"/>
  <c r="Q19" i="81" s="1"/>
  <c r="P18" i="81"/>
  <c r="O17" i="81"/>
  <c r="P16" i="81"/>
  <c r="O16" i="81"/>
  <c r="Q16" i="81" s="1"/>
  <c r="Q37" i="104" l="1"/>
  <c r="Q38" i="104" s="1"/>
  <c r="Q21" i="103"/>
  <c r="Q38" i="103"/>
  <c r="Q18" i="102"/>
  <c r="Q21" i="102" s="1"/>
  <c r="Q21" i="101"/>
  <c r="Q38" i="101"/>
  <c r="Q20" i="100"/>
  <c r="Q21" i="100" s="1"/>
  <c r="Q38" i="100"/>
  <c r="Q21" i="99"/>
  <c r="Q38" i="99"/>
  <c r="Q21" i="98"/>
  <c r="Q38" i="98"/>
  <c r="Q21" i="96"/>
  <c r="Q36" i="96"/>
  <c r="Q38" i="96" s="1"/>
  <c r="Q21" i="95"/>
  <c r="Q38" i="95"/>
  <c r="Q21" i="94"/>
  <c r="Q38" i="94"/>
  <c r="Q21" i="93"/>
  <c r="Q38" i="93"/>
  <c r="Q21" i="92"/>
  <c r="Q38" i="92"/>
  <c r="Q38" i="91"/>
  <c r="Q21" i="91"/>
  <c r="Q38" i="90"/>
  <c r="Q21" i="90"/>
  <c r="Q35" i="89"/>
  <c r="Q38" i="89" s="1"/>
  <c r="Q37" i="89"/>
  <c r="Q21" i="89"/>
  <c r="Q38" i="88"/>
  <c r="Q37" i="88"/>
  <c r="Q38" i="87"/>
  <c r="Q35" i="87"/>
  <c r="Q37" i="87"/>
  <c r="Q21" i="87"/>
  <c r="Q21" i="86"/>
  <c r="Q38" i="86"/>
  <c r="Q18" i="85"/>
  <c r="Q21" i="85" s="1"/>
  <c r="Q38" i="85"/>
  <c r="Q33" i="84"/>
  <c r="Q37" i="84"/>
  <c r="Q21" i="83"/>
  <c r="Q38" i="83"/>
  <c r="Q18" i="82"/>
  <c r="Q38" i="82"/>
  <c r="Q21" i="82"/>
  <c r="Q21" i="81"/>
  <c r="Q38" i="81"/>
  <c r="C25" i="33"/>
  <c r="Q38" i="84" l="1"/>
  <c r="L27" i="55" l="1"/>
  <c r="L27" i="53"/>
  <c r="L27" i="48"/>
  <c r="L27" i="43"/>
  <c r="L27" i="39"/>
  <c r="L27" i="50" l="1"/>
  <c r="H32" i="50" s="1"/>
  <c r="L27" i="35"/>
  <c r="L27" i="47"/>
  <c r="L27" i="45"/>
  <c r="L27" i="54"/>
  <c r="L27" i="46"/>
  <c r="L27" i="34"/>
  <c r="L27" i="52"/>
  <c r="L27" i="51"/>
  <c r="L27" i="49"/>
  <c r="L27" i="44"/>
  <c r="L27" i="42"/>
  <c r="L27" i="41"/>
  <c r="H32" i="41" s="1"/>
  <c r="L27" i="40"/>
  <c r="L27" i="38"/>
  <c r="L27" i="37"/>
  <c r="L27" i="36"/>
  <c r="L45" i="80"/>
  <c r="P37" i="80" s="1"/>
  <c r="K45" i="80"/>
  <c r="P20" i="80" s="1"/>
  <c r="J45" i="80"/>
  <c r="P36" i="80" s="1"/>
  <c r="I45" i="80"/>
  <c r="P19" i="80" s="1"/>
  <c r="H45" i="80"/>
  <c r="P35" i="80" s="1"/>
  <c r="G45" i="80"/>
  <c r="F45" i="80"/>
  <c r="P34" i="80" s="1"/>
  <c r="E45" i="80"/>
  <c r="P17" i="80" s="1"/>
  <c r="Q17" i="80" s="1"/>
  <c r="D45" i="80"/>
  <c r="P33" i="80" s="1"/>
  <c r="C45" i="80"/>
  <c r="P16" i="80" s="1"/>
  <c r="L28" i="80"/>
  <c r="O37" i="80" s="1"/>
  <c r="K28" i="80"/>
  <c r="O20" i="80" s="1"/>
  <c r="J28" i="80"/>
  <c r="O36" i="80" s="1"/>
  <c r="I28" i="80"/>
  <c r="O19" i="80" s="1"/>
  <c r="H28" i="80"/>
  <c r="O35" i="80" s="1"/>
  <c r="G28" i="80"/>
  <c r="O18" i="80" s="1"/>
  <c r="F28" i="80"/>
  <c r="O34" i="80" s="1"/>
  <c r="Q34" i="80" s="1"/>
  <c r="E28" i="80"/>
  <c r="O17" i="80" s="1"/>
  <c r="D28" i="80"/>
  <c r="O33" i="80" s="1"/>
  <c r="C28" i="80"/>
  <c r="O16" i="80" s="1"/>
  <c r="P18" i="80"/>
  <c r="L45" i="79"/>
  <c r="K45" i="79"/>
  <c r="J45" i="79"/>
  <c r="P36" i="79" s="1"/>
  <c r="I45" i="79"/>
  <c r="P19" i="79" s="1"/>
  <c r="H45" i="79"/>
  <c r="G45" i="79"/>
  <c r="F45" i="79"/>
  <c r="E45" i="79"/>
  <c r="P17" i="79" s="1"/>
  <c r="Q17" i="79" s="1"/>
  <c r="D45" i="79"/>
  <c r="C45" i="79"/>
  <c r="P37" i="79"/>
  <c r="P35" i="79"/>
  <c r="P34" i="79"/>
  <c r="P33" i="79"/>
  <c r="L28" i="79"/>
  <c r="O37" i="79" s="1"/>
  <c r="K28" i="79"/>
  <c r="J28" i="79"/>
  <c r="O36" i="79" s="1"/>
  <c r="I28" i="79"/>
  <c r="O19" i="79" s="1"/>
  <c r="H28" i="79"/>
  <c r="O35" i="79" s="1"/>
  <c r="Q35" i="79" s="1"/>
  <c r="G28" i="79"/>
  <c r="O18" i="79" s="1"/>
  <c r="F28" i="79"/>
  <c r="O34" i="79" s="1"/>
  <c r="Q34" i="79" s="1"/>
  <c r="E28" i="79"/>
  <c r="D28" i="79"/>
  <c r="O33" i="79" s="1"/>
  <c r="Q33" i="79" s="1"/>
  <c r="C28" i="79"/>
  <c r="P20" i="79"/>
  <c r="O20" i="79"/>
  <c r="P18" i="79"/>
  <c r="O17" i="79"/>
  <c r="P16" i="79"/>
  <c r="O16" i="79"/>
  <c r="L45" i="78"/>
  <c r="K45" i="78"/>
  <c r="P20" i="78" s="1"/>
  <c r="J45" i="78"/>
  <c r="P36" i="78" s="1"/>
  <c r="I45" i="78"/>
  <c r="P19" i="78" s="1"/>
  <c r="H45" i="78"/>
  <c r="G45" i="78"/>
  <c r="F45" i="78"/>
  <c r="E45" i="78"/>
  <c r="P17" i="78" s="1"/>
  <c r="D45" i="78"/>
  <c r="P33" i="78" s="1"/>
  <c r="C45" i="78"/>
  <c r="P16" i="78" s="1"/>
  <c r="P37" i="78"/>
  <c r="P35" i="78"/>
  <c r="P34" i="78"/>
  <c r="L28" i="78"/>
  <c r="O37" i="78" s="1"/>
  <c r="K28" i="78"/>
  <c r="O20" i="78" s="1"/>
  <c r="Q20" i="78" s="1"/>
  <c r="J28" i="78"/>
  <c r="O36" i="78" s="1"/>
  <c r="I28" i="78"/>
  <c r="O19" i="78" s="1"/>
  <c r="H28" i="78"/>
  <c r="O35" i="78" s="1"/>
  <c r="Q35" i="78" s="1"/>
  <c r="G28" i="78"/>
  <c r="O18" i="78" s="1"/>
  <c r="F28" i="78"/>
  <c r="O34" i="78" s="1"/>
  <c r="Q34" i="78" s="1"/>
  <c r="E28" i="78"/>
  <c r="D28" i="78"/>
  <c r="O33" i="78" s="1"/>
  <c r="C28" i="78"/>
  <c r="O16" i="78" s="1"/>
  <c r="Q16" i="78" s="1"/>
  <c r="P18" i="78"/>
  <c r="O17" i="78"/>
  <c r="L45" i="77"/>
  <c r="P37" i="77" s="1"/>
  <c r="K45" i="77"/>
  <c r="J45" i="77"/>
  <c r="I45" i="77"/>
  <c r="P19" i="77" s="1"/>
  <c r="H45" i="77"/>
  <c r="P35" i="77" s="1"/>
  <c r="G45" i="77"/>
  <c r="P18" i="77" s="1"/>
  <c r="F45" i="77"/>
  <c r="P34" i="77" s="1"/>
  <c r="E45" i="77"/>
  <c r="D45" i="77"/>
  <c r="C45" i="77"/>
  <c r="P36" i="77"/>
  <c r="P33" i="77"/>
  <c r="L28" i="77"/>
  <c r="O37" i="77" s="1"/>
  <c r="K28" i="77"/>
  <c r="O20" i="77" s="1"/>
  <c r="J28" i="77"/>
  <c r="O36" i="77" s="1"/>
  <c r="I28" i="77"/>
  <c r="O19" i="77" s="1"/>
  <c r="H28" i="77"/>
  <c r="O35" i="77" s="1"/>
  <c r="G28" i="77"/>
  <c r="O18" i="77" s="1"/>
  <c r="F28" i="77"/>
  <c r="O34" i="77" s="1"/>
  <c r="E28" i="77"/>
  <c r="O17" i="77" s="1"/>
  <c r="D28" i="77"/>
  <c r="O33" i="77" s="1"/>
  <c r="C28" i="77"/>
  <c r="O16" i="77" s="1"/>
  <c r="P20" i="77"/>
  <c r="P17" i="77"/>
  <c r="P16" i="77"/>
  <c r="L45" i="76"/>
  <c r="P37" i="76" s="1"/>
  <c r="K45" i="76"/>
  <c r="P20" i="76" s="1"/>
  <c r="J45" i="76"/>
  <c r="P36" i="76" s="1"/>
  <c r="I45" i="76"/>
  <c r="P19" i="76" s="1"/>
  <c r="H45" i="76"/>
  <c r="P35" i="76" s="1"/>
  <c r="G45" i="76"/>
  <c r="F45" i="76"/>
  <c r="P34" i="76" s="1"/>
  <c r="E45" i="76"/>
  <c r="D45" i="76"/>
  <c r="P33" i="76" s="1"/>
  <c r="C45" i="76"/>
  <c r="L28" i="76"/>
  <c r="O37" i="76" s="1"/>
  <c r="K28" i="76"/>
  <c r="J28" i="76"/>
  <c r="O36" i="76" s="1"/>
  <c r="I28" i="76"/>
  <c r="O19" i="76" s="1"/>
  <c r="Q19" i="76" s="1"/>
  <c r="H28" i="76"/>
  <c r="O35" i="76" s="1"/>
  <c r="G28" i="76"/>
  <c r="O18" i="76" s="1"/>
  <c r="F28" i="76"/>
  <c r="O34" i="76" s="1"/>
  <c r="E28" i="76"/>
  <c r="O17" i="76" s="1"/>
  <c r="Q17" i="76" s="1"/>
  <c r="D28" i="76"/>
  <c r="O33" i="76" s="1"/>
  <c r="C28" i="76"/>
  <c r="O20" i="76"/>
  <c r="P18" i="76"/>
  <c r="P17" i="76"/>
  <c r="P16" i="76"/>
  <c r="O16" i="76"/>
  <c r="L45" i="75"/>
  <c r="P37" i="75" s="1"/>
  <c r="K45" i="75"/>
  <c r="P20" i="75" s="1"/>
  <c r="J45" i="75"/>
  <c r="P36" i="75" s="1"/>
  <c r="I45" i="75"/>
  <c r="P19" i="75" s="1"/>
  <c r="H45" i="75"/>
  <c r="P35" i="75" s="1"/>
  <c r="G45" i="75"/>
  <c r="P18" i="75" s="1"/>
  <c r="F45" i="75"/>
  <c r="P34" i="75" s="1"/>
  <c r="E45" i="75"/>
  <c r="P17" i="75" s="1"/>
  <c r="D45" i="75"/>
  <c r="P33" i="75" s="1"/>
  <c r="C45" i="75"/>
  <c r="P16" i="75" s="1"/>
  <c r="L28" i="75"/>
  <c r="O37" i="75" s="1"/>
  <c r="K28" i="75"/>
  <c r="O20" i="75" s="1"/>
  <c r="J28" i="75"/>
  <c r="O36" i="75" s="1"/>
  <c r="I28" i="75"/>
  <c r="O19" i="75" s="1"/>
  <c r="H28" i="75"/>
  <c r="O35" i="75" s="1"/>
  <c r="G28" i="75"/>
  <c r="O18" i="75" s="1"/>
  <c r="F28" i="75"/>
  <c r="O34" i="75" s="1"/>
  <c r="E28" i="75"/>
  <c r="O17" i="75" s="1"/>
  <c r="D28" i="75"/>
  <c r="O33" i="75" s="1"/>
  <c r="C28" i="75"/>
  <c r="O16" i="75" s="1"/>
  <c r="L45" i="74"/>
  <c r="P37" i="74" s="1"/>
  <c r="K45" i="74"/>
  <c r="P20" i="74" s="1"/>
  <c r="J45" i="74"/>
  <c r="P36" i="74" s="1"/>
  <c r="I45" i="74"/>
  <c r="P19" i="74" s="1"/>
  <c r="H45" i="74"/>
  <c r="P35" i="74" s="1"/>
  <c r="G45" i="74"/>
  <c r="P18" i="74" s="1"/>
  <c r="F45" i="74"/>
  <c r="E45" i="74"/>
  <c r="D45" i="74"/>
  <c r="P33" i="74" s="1"/>
  <c r="C45" i="74"/>
  <c r="P16" i="74" s="1"/>
  <c r="P34" i="74"/>
  <c r="L28" i="74"/>
  <c r="O37" i="74" s="1"/>
  <c r="K28" i="74"/>
  <c r="J28" i="74"/>
  <c r="O36" i="74" s="1"/>
  <c r="I28" i="74"/>
  <c r="O19" i="74" s="1"/>
  <c r="H28" i="74"/>
  <c r="O35" i="74" s="1"/>
  <c r="G28" i="74"/>
  <c r="O18" i="74" s="1"/>
  <c r="Q18" i="74" s="1"/>
  <c r="F28" i="74"/>
  <c r="O34" i="74" s="1"/>
  <c r="Q34" i="74" s="1"/>
  <c r="E28" i="74"/>
  <c r="O17" i="74" s="1"/>
  <c r="D28" i="74"/>
  <c r="O33" i="74" s="1"/>
  <c r="C28" i="74"/>
  <c r="O20" i="74"/>
  <c r="P17" i="74"/>
  <c r="O16" i="74"/>
  <c r="L45" i="73"/>
  <c r="P37" i="73" s="1"/>
  <c r="K45" i="73"/>
  <c r="J45" i="73"/>
  <c r="I45" i="73"/>
  <c r="P19" i="73" s="1"/>
  <c r="H45" i="73"/>
  <c r="G45" i="73"/>
  <c r="F45" i="73"/>
  <c r="P34" i="73" s="1"/>
  <c r="E45" i="73"/>
  <c r="P17" i="73" s="1"/>
  <c r="D45" i="73"/>
  <c r="P33" i="73" s="1"/>
  <c r="C45" i="73"/>
  <c r="P16" i="73" s="1"/>
  <c r="P36" i="73"/>
  <c r="P35" i="73"/>
  <c r="L28" i="73"/>
  <c r="O37" i="73" s="1"/>
  <c r="K28" i="73"/>
  <c r="O20" i="73" s="1"/>
  <c r="Q20" i="73" s="1"/>
  <c r="J28" i="73"/>
  <c r="O36" i="73" s="1"/>
  <c r="I28" i="73"/>
  <c r="H28" i="73"/>
  <c r="O35" i="73" s="1"/>
  <c r="G28" i="73"/>
  <c r="O18" i="73" s="1"/>
  <c r="F28" i="73"/>
  <c r="O34" i="73" s="1"/>
  <c r="E28" i="73"/>
  <c r="D28" i="73"/>
  <c r="O33" i="73" s="1"/>
  <c r="C28" i="73"/>
  <c r="O16" i="73" s="1"/>
  <c r="P20" i="73"/>
  <c r="O19" i="73"/>
  <c r="P18" i="73"/>
  <c r="O17" i="73"/>
  <c r="L45" i="72"/>
  <c r="P37" i="72" s="1"/>
  <c r="K45" i="72"/>
  <c r="P20" i="72" s="1"/>
  <c r="J45" i="72"/>
  <c r="I45" i="72"/>
  <c r="P19" i="72" s="1"/>
  <c r="H45" i="72"/>
  <c r="G45" i="72"/>
  <c r="P18" i="72" s="1"/>
  <c r="F45" i="72"/>
  <c r="E45" i="72"/>
  <c r="D45" i="72"/>
  <c r="P33" i="72" s="1"/>
  <c r="C45" i="72"/>
  <c r="P16" i="72" s="1"/>
  <c r="P36" i="72"/>
  <c r="P35" i="72"/>
  <c r="P34" i="72"/>
  <c r="L28" i="72"/>
  <c r="O37" i="72" s="1"/>
  <c r="K28" i="72"/>
  <c r="O20" i="72" s="1"/>
  <c r="J28" i="72"/>
  <c r="O36" i="72" s="1"/>
  <c r="I28" i="72"/>
  <c r="O19" i="72" s="1"/>
  <c r="Q19" i="72" s="1"/>
  <c r="H28" i="72"/>
  <c r="O35" i="72" s="1"/>
  <c r="Q35" i="72" s="1"/>
  <c r="G28" i="72"/>
  <c r="O18" i="72" s="1"/>
  <c r="F28" i="72"/>
  <c r="O34" i="72" s="1"/>
  <c r="Q34" i="72" s="1"/>
  <c r="E28" i="72"/>
  <c r="O17" i="72" s="1"/>
  <c r="D28" i="72"/>
  <c r="O33" i="72" s="1"/>
  <c r="C28" i="72"/>
  <c r="O16" i="72" s="1"/>
  <c r="P17" i="72"/>
  <c r="L45" i="71"/>
  <c r="P37" i="71" s="1"/>
  <c r="K45" i="71"/>
  <c r="J45" i="71"/>
  <c r="I45" i="71"/>
  <c r="P19" i="71" s="1"/>
  <c r="H45" i="71"/>
  <c r="G45" i="71"/>
  <c r="F45" i="71"/>
  <c r="E45" i="71"/>
  <c r="P17" i="71" s="1"/>
  <c r="Q17" i="71" s="1"/>
  <c r="D45" i="71"/>
  <c r="P33" i="71" s="1"/>
  <c r="C45" i="71"/>
  <c r="P36" i="71"/>
  <c r="P35" i="71"/>
  <c r="P34" i="71"/>
  <c r="L28" i="71"/>
  <c r="O37" i="71" s="1"/>
  <c r="K28" i="71"/>
  <c r="O20" i="71" s="1"/>
  <c r="Q20" i="71" s="1"/>
  <c r="J28" i="71"/>
  <c r="O36" i="71" s="1"/>
  <c r="Q36" i="71" s="1"/>
  <c r="I28" i="71"/>
  <c r="H28" i="71"/>
  <c r="O35" i="71" s="1"/>
  <c r="G28" i="71"/>
  <c r="O18" i="71" s="1"/>
  <c r="F28" i="71"/>
  <c r="O34" i="71" s="1"/>
  <c r="Q34" i="71" s="1"/>
  <c r="E28" i="71"/>
  <c r="D28" i="71"/>
  <c r="O33" i="71" s="1"/>
  <c r="C28" i="71"/>
  <c r="P20" i="71"/>
  <c r="O19" i="71"/>
  <c r="P18" i="71"/>
  <c r="O17" i="71"/>
  <c r="P16" i="71"/>
  <c r="O16" i="71"/>
  <c r="Q16" i="71" s="1"/>
  <c r="L45" i="70"/>
  <c r="P37" i="70" s="1"/>
  <c r="K45" i="70"/>
  <c r="J45" i="70"/>
  <c r="I45" i="70"/>
  <c r="P19" i="70" s="1"/>
  <c r="H45" i="70"/>
  <c r="G45" i="70"/>
  <c r="F45" i="70"/>
  <c r="E45" i="70"/>
  <c r="P17" i="70" s="1"/>
  <c r="D45" i="70"/>
  <c r="C45" i="70"/>
  <c r="P36" i="70"/>
  <c r="P35" i="70"/>
  <c r="P34" i="70"/>
  <c r="P33" i="70"/>
  <c r="L28" i="70"/>
  <c r="O37" i="70" s="1"/>
  <c r="K28" i="70"/>
  <c r="J28" i="70"/>
  <c r="O36" i="70" s="1"/>
  <c r="I28" i="70"/>
  <c r="O19" i="70" s="1"/>
  <c r="H28" i="70"/>
  <c r="O35" i="70" s="1"/>
  <c r="Q35" i="70" s="1"/>
  <c r="G28" i="70"/>
  <c r="O18" i="70" s="1"/>
  <c r="F28" i="70"/>
  <c r="O34" i="70" s="1"/>
  <c r="Q34" i="70" s="1"/>
  <c r="E28" i="70"/>
  <c r="O17" i="70" s="1"/>
  <c r="D28" i="70"/>
  <c r="O33" i="70" s="1"/>
  <c r="C28" i="70"/>
  <c r="P20" i="70"/>
  <c r="O20" i="70"/>
  <c r="Q20" i="70" s="1"/>
  <c r="P18" i="70"/>
  <c r="P16" i="70"/>
  <c r="O16" i="70"/>
  <c r="Q16" i="70" s="1"/>
  <c r="L45" i="69"/>
  <c r="P37" i="69" s="1"/>
  <c r="K45" i="69"/>
  <c r="P20" i="69" s="1"/>
  <c r="J45" i="69"/>
  <c r="P36" i="69" s="1"/>
  <c r="I45" i="69"/>
  <c r="P19" i="69" s="1"/>
  <c r="H45" i="69"/>
  <c r="P35" i="69" s="1"/>
  <c r="G45" i="69"/>
  <c r="P18" i="69" s="1"/>
  <c r="F45" i="69"/>
  <c r="P34" i="69" s="1"/>
  <c r="E45" i="69"/>
  <c r="P17" i="69" s="1"/>
  <c r="D45" i="69"/>
  <c r="P33" i="69" s="1"/>
  <c r="C45" i="69"/>
  <c r="P16" i="69" s="1"/>
  <c r="L28" i="69"/>
  <c r="O37" i="69" s="1"/>
  <c r="K28" i="69"/>
  <c r="O20" i="69" s="1"/>
  <c r="J28" i="69"/>
  <c r="O36" i="69" s="1"/>
  <c r="I28" i="69"/>
  <c r="O19" i="69" s="1"/>
  <c r="H28" i="69"/>
  <c r="O35" i="69" s="1"/>
  <c r="G28" i="69"/>
  <c r="O18" i="69" s="1"/>
  <c r="F28" i="69"/>
  <c r="O34" i="69" s="1"/>
  <c r="E28" i="69"/>
  <c r="O17" i="69" s="1"/>
  <c r="D28" i="69"/>
  <c r="O33" i="69" s="1"/>
  <c r="C28" i="69"/>
  <c r="O16" i="69" s="1"/>
  <c r="L45" i="68"/>
  <c r="P37" i="68" s="1"/>
  <c r="K45" i="68"/>
  <c r="P20" i="68" s="1"/>
  <c r="J45" i="68"/>
  <c r="P36" i="68" s="1"/>
  <c r="I45" i="68"/>
  <c r="P19" i="68" s="1"/>
  <c r="H45" i="68"/>
  <c r="P35" i="68" s="1"/>
  <c r="G45" i="68"/>
  <c r="P18" i="68" s="1"/>
  <c r="F45" i="68"/>
  <c r="E45" i="68"/>
  <c r="D45" i="68"/>
  <c r="P33" i="68" s="1"/>
  <c r="C45" i="68"/>
  <c r="P34" i="68"/>
  <c r="L28" i="68"/>
  <c r="O37" i="68" s="1"/>
  <c r="K28" i="68"/>
  <c r="J28" i="68"/>
  <c r="O36" i="68" s="1"/>
  <c r="I28" i="68"/>
  <c r="O19" i="68" s="1"/>
  <c r="Q19" i="68" s="1"/>
  <c r="H28" i="68"/>
  <c r="O35" i="68" s="1"/>
  <c r="G28" i="68"/>
  <c r="O18" i="68" s="1"/>
  <c r="F28" i="68"/>
  <c r="O34" i="68" s="1"/>
  <c r="E28" i="68"/>
  <c r="O17" i="68" s="1"/>
  <c r="D28" i="68"/>
  <c r="O33" i="68" s="1"/>
  <c r="C28" i="68"/>
  <c r="O20" i="68"/>
  <c r="P17" i="68"/>
  <c r="P16" i="68"/>
  <c r="O16" i="68"/>
  <c r="L45" i="67"/>
  <c r="K45" i="67"/>
  <c r="P20" i="67" s="1"/>
  <c r="J45" i="67"/>
  <c r="P36" i="67" s="1"/>
  <c r="I45" i="67"/>
  <c r="H45" i="67"/>
  <c r="G45" i="67"/>
  <c r="P18" i="67" s="1"/>
  <c r="F45" i="67"/>
  <c r="E45" i="67"/>
  <c r="D45" i="67"/>
  <c r="C45" i="67"/>
  <c r="P16" i="67" s="1"/>
  <c r="P37" i="67"/>
  <c r="P35" i="67"/>
  <c r="P34" i="67"/>
  <c r="P33" i="67"/>
  <c r="L28" i="67"/>
  <c r="O37" i="67" s="1"/>
  <c r="Q37" i="67" s="1"/>
  <c r="K28" i="67"/>
  <c r="O20" i="67" s="1"/>
  <c r="J28" i="67"/>
  <c r="O36" i="67" s="1"/>
  <c r="I28" i="67"/>
  <c r="O19" i="67" s="1"/>
  <c r="H28" i="67"/>
  <c r="O35" i="67" s="1"/>
  <c r="G28" i="67"/>
  <c r="O18" i="67" s="1"/>
  <c r="F28" i="67"/>
  <c r="O34" i="67" s="1"/>
  <c r="Q34" i="67" s="1"/>
  <c r="E28" i="67"/>
  <c r="O17" i="67" s="1"/>
  <c r="Q17" i="67" s="1"/>
  <c r="D28" i="67"/>
  <c r="O33" i="67" s="1"/>
  <c r="Q33" i="67" s="1"/>
  <c r="C28" i="67"/>
  <c r="O16" i="67" s="1"/>
  <c r="P19" i="67"/>
  <c r="P17" i="67"/>
  <c r="L45" i="66"/>
  <c r="P37" i="66" s="1"/>
  <c r="K45" i="66"/>
  <c r="P20" i="66" s="1"/>
  <c r="J45" i="66"/>
  <c r="P36" i="66" s="1"/>
  <c r="I45" i="66"/>
  <c r="P19" i="66" s="1"/>
  <c r="H45" i="66"/>
  <c r="P35" i="66" s="1"/>
  <c r="G45" i="66"/>
  <c r="F45" i="66"/>
  <c r="P34" i="66" s="1"/>
  <c r="E45" i="66"/>
  <c r="D45" i="66"/>
  <c r="P33" i="66" s="1"/>
  <c r="C45" i="66"/>
  <c r="P16" i="66" s="1"/>
  <c r="L28" i="66"/>
  <c r="O37" i="66" s="1"/>
  <c r="K28" i="66"/>
  <c r="O20" i="66" s="1"/>
  <c r="J28" i="66"/>
  <c r="O36" i="66" s="1"/>
  <c r="I28" i="66"/>
  <c r="O19" i="66" s="1"/>
  <c r="Q19" i="66" s="1"/>
  <c r="H28" i="66"/>
  <c r="O35" i="66" s="1"/>
  <c r="G28" i="66"/>
  <c r="O18" i="66" s="1"/>
  <c r="F28" i="66"/>
  <c r="O34" i="66" s="1"/>
  <c r="E28" i="66"/>
  <c r="O17" i="66" s="1"/>
  <c r="D28" i="66"/>
  <c r="O33" i="66" s="1"/>
  <c r="C28" i="66"/>
  <c r="O16" i="66" s="1"/>
  <c r="P18" i="66"/>
  <c r="P17" i="66"/>
  <c r="L45" i="65"/>
  <c r="P37" i="65" s="1"/>
  <c r="K45" i="65"/>
  <c r="P20" i="65" s="1"/>
  <c r="J45" i="65"/>
  <c r="P36" i="65" s="1"/>
  <c r="I45" i="65"/>
  <c r="P19" i="65" s="1"/>
  <c r="H45" i="65"/>
  <c r="P35" i="65" s="1"/>
  <c r="G45" i="65"/>
  <c r="P18" i="65" s="1"/>
  <c r="F45" i="65"/>
  <c r="E45" i="65"/>
  <c r="D45" i="65"/>
  <c r="P33" i="65" s="1"/>
  <c r="C45" i="65"/>
  <c r="P34" i="65"/>
  <c r="L28" i="65"/>
  <c r="O37" i="65" s="1"/>
  <c r="K28" i="65"/>
  <c r="J28" i="65"/>
  <c r="O36" i="65" s="1"/>
  <c r="I28" i="65"/>
  <c r="H28" i="65"/>
  <c r="O35" i="65" s="1"/>
  <c r="G28" i="65"/>
  <c r="O18" i="65" s="1"/>
  <c r="F28" i="65"/>
  <c r="O34" i="65" s="1"/>
  <c r="E28" i="65"/>
  <c r="O17" i="65" s="1"/>
  <c r="D28" i="65"/>
  <c r="O33" i="65" s="1"/>
  <c r="C28" i="65"/>
  <c r="O20" i="65"/>
  <c r="O19" i="65"/>
  <c r="P17" i="65"/>
  <c r="P16" i="65"/>
  <c r="O16" i="65"/>
  <c r="L45" i="64"/>
  <c r="K45" i="64"/>
  <c r="P20" i="64" s="1"/>
  <c r="J45" i="64"/>
  <c r="P36" i="64" s="1"/>
  <c r="I45" i="64"/>
  <c r="P19" i="64" s="1"/>
  <c r="H45" i="64"/>
  <c r="G45" i="64"/>
  <c r="P18" i="64" s="1"/>
  <c r="F45" i="64"/>
  <c r="P34" i="64" s="1"/>
  <c r="E45" i="64"/>
  <c r="D45" i="64"/>
  <c r="C45" i="64"/>
  <c r="P16" i="64" s="1"/>
  <c r="P37" i="64"/>
  <c r="P35" i="64"/>
  <c r="O35" i="64"/>
  <c r="Q35" i="64" s="1"/>
  <c r="P33" i="64"/>
  <c r="L28" i="64"/>
  <c r="O37" i="64" s="1"/>
  <c r="K28" i="64"/>
  <c r="O20" i="64" s="1"/>
  <c r="J28" i="64"/>
  <c r="O36" i="64" s="1"/>
  <c r="I28" i="64"/>
  <c r="O19" i="64" s="1"/>
  <c r="H28" i="64"/>
  <c r="G28" i="64"/>
  <c r="O18" i="64" s="1"/>
  <c r="F28" i="64"/>
  <c r="O34" i="64" s="1"/>
  <c r="Q34" i="64" s="1"/>
  <c r="E28" i="64"/>
  <c r="O17" i="64" s="1"/>
  <c r="D28" i="64"/>
  <c r="O33" i="64" s="1"/>
  <c r="C28" i="64"/>
  <c r="O16" i="64" s="1"/>
  <c r="P17" i="64"/>
  <c r="L45" i="63"/>
  <c r="K45" i="63"/>
  <c r="J45" i="63"/>
  <c r="P36" i="63" s="1"/>
  <c r="I45" i="63"/>
  <c r="P19" i="63" s="1"/>
  <c r="H45" i="63"/>
  <c r="G45" i="63"/>
  <c r="F45" i="63"/>
  <c r="E45" i="63"/>
  <c r="P17" i="63" s="1"/>
  <c r="Q17" i="63" s="1"/>
  <c r="D45" i="63"/>
  <c r="C45" i="63"/>
  <c r="P37" i="63"/>
  <c r="P35" i="63"/>
  <c r="P34" i="63"/>
  <c r="P33" i="63"/>
  <c r="L28" i="63"/>
  <c r="O37" i="63" s="1"/>
  <c r="K28" i="63"/>
  <c r="J28" i="63"/>
  <c r="O36" i="63" s="1"/>
  <c r="I28" i="63"/>
  <c r="O19" i="63" s="1"/>
  <c r="H28" i="63"/>
  <c r="O35" i="63" s="1"/>
  <c r="Q35" i="63" s="1"/>
  <c r="G28" i="63"/>
  <c r="O18" i="63" s="1"/>
  <c r="F28" i="63"/>
  <c r="O34" i="63" s="1"/>
  <c r="Q34" i="63" s="1"/>
  <c r="E28" i="63"/>
  <c r="D28" i="63"/>
  <c r="O33" i="63" s="1"/>
  <c r="Q33" i="63" s="1"/>
  <c r="C28" i="63"/>
  <c r="P20" i="63"/>
  <c r="O20" i="63"/>
  <c r="P18" i="63"/>
  <c r="O17" i="63"/>
  <c r="P16" i="63"/>
  <c r="O16" i="63"/>
  <c r="L45" i="62"/>
  <c r="K45" i="62"/>
  <c r="P20" i="62" s="1"/>
  <c r="J45" i="62"/>
  <c r="P36" i="62" s="1"/>
  <c r="I45" i="62"/>
  <c r="P19" i="62" s="1"/>
  <c r="H45" i="62"/>
  <c r="G45" i="62"/>
  <c r="F45" i="62"/>
  <c r="P34" i="62" s="1"/>
  <c r="E45" i="62"/>
  <c r="P17" i="62" s="1"/>
  <c r="D45" i="62"/>
  <c r="C45" i="62"/>
  <c r="P16" i="62" s="1"/>
  <c r="P37" i="62"/>
  <c r="P35" i="62"/>
  <c r="P33" i="62"/>
  <c r="L28" i="62"/>
  <c r="O37" i="62" s="1"/>
  <c r="K28" i="62"/>
  <c r="J28" i="62"/>
  <c r="O36" i="62" s="1"/>
  <c r="I28" i="62"/>
  <c r="O19" i="62" s="1"/>
  <c r="H28" i="62"/>
  <c r="O35" i="62" s="1"/>
  <c r="Q35" i="62" s="1"/>
  <c r="G28" i="62"/>
  <c r="O18" i="62" s="1"/>
  <c r="F28" i="62"/>
  <c r="O34" i="62" s="1"/>
  <c r="E28" i="62"/>
  <c r="O17" i="62" s="1"/>
  <c r="D28" i="62"/>
  <c r="O33" i="62" s="1"/>
  <c r="C28" i="62"/>
  <c r="O20" i="62"/>
  <c r="P18" i="62"/>
  <c r="O16" i="62"/>
  <c r="L45" i="61"/>
  <c r="P37" i="61" s="1"/>
  <c r="K45" i="61"/>
  <c r="J45" i="61"/>
  <c r="P36" i="61" s="1"/>
  <c r="I45" i="61"/>
  <c r="P19" i="61" s="1"/>
  <c r="H45" i="61"/>
  <c r="G45" i="61"/>
  <c r="F45" i="61"/>
  <c r="P34" i="61" s="1"/>
  <c r="E45" i="61"/>
  <c r="D45" i="61"/>
  <c r="P33" i="61" s="1"/>
  <c r="C45" i="61"/>
  <c r="P35" i="61"/>
  <c r="L28" i="61"/>
  <c r="O37" i="61" s="1"/>
  <c r="K28" i="61"/>
  <c r="J28" i="61"/>
  <c r="O36" i="61" s="1"/>
  <c r="I28" i="61"/>
  <c r="H28" i="61"/>
  <c r="O35" i="61" s="1"/>
  <c r="G28" i="61"/>
  <c r="O18" i="61" s="1"/>
  <c r="F28" i="61"/>
  <c r="O34" i="61" s="1"/>
  <c r="Q34" i="61" s="1"/>
  <c r="E28" i="61"/>
  <c r="O17" i="61" s="1"/>
  <c r="D28" i="61"/>
  <c r="O33" i="61" s="1"/>
  <c r="C28" i="61"/>
  <c r="P20" i="61"/>
  <c r="O20" i="61"/>
  <c r="O19" i="61"/>
  <c r="P18" i="61"/>
  <c r="P17" i="61"/>
  <c r="P16" i="61"/>
  <c r="O16" i="61"/>
  <c r="L45" i="60"/>
  <c r="P37" i="60" s="1"/>
  <c r="K45" i="60"/>
  <c r="P20" i="60" s="1"/>
  <c r="J45" i="60"/>
  <c r="I45" i="60"/>
  <c r="P19" i="60" s="1"/>
  <c r="H45" i="60"/>
  <c r="P35" i="60" s="1"/>
  <c r="G45" i="60"/>
  <c r="P18" i="60" s="1"/>
  <c r="F45" i="60"/>
  <c r="P34" i="60" s="1"/>
  <c r="E45" i="60"/>
  <c r="D45" i="60"/>
  <c r="C45" i="60"/>
  <c r="P36" i="60"/>
  <c r="P33" i="60"/>
  <c r="L28" i="60"/>
  <c r="O37" i="60" s="1"/>
  <c r="K28" i="60"/>
  <c r="J28" i="60"/>
  <c r="O36" i="60" s="1"/>
  <c r="I28" i="60"/>
  <c r="H28" i="60"/>
  <c r="O35" i="60" s="1"/>
  <c r="G28" i="60"/>
  <c r="O18" i="60" s="1"/>
  <c r="F28" i="60"/>
  <c r="O34" i="60" s="1"/>
  <c r="E28" i="60"/>
  <c r="O17" i="60" s="1"/>
  <c r="D28" i="60"/>
  <c r="O33" i="60" s="1"/>
  <c r="C28" i="60"/>
  <c r="O16" i="60" s="1"/>
  <c r="O20" i="60"/>
  <c r="O19" i="60"/>
  <c r="P17" i="60"/>
  <c r="P16" i="60"/>
  <c r="L45" i="59"/>
  <c r="P37" i="59" s="1"/>
  <c r="K45" i="59"/>
  <c r="J45" i="59"/>
  <c r="P36" i="59" s="1"/>
  <c r="I45" i="59"/>
  <c r="P19" i="59" s="1"/>
  <c r="H45" i="59"/>
  <c r="G45" i="59"/>
  <c r="P18" i="59" s="1"/>
  <c r="F45" i="59"/>
  <c r="E45" i="59"/>
  <c r="D45" i="59"/>
  <c r="P33" i="59" s="1"/>
  <c r="C45" i="59"/>
  <c r="P16" i="59" s="1"/>
  <c r="P35" i="59"/>
  <c r="P34" i="59"/>
  <c r="L28" i="59"/>
  <c r="O37" i="59" s="1"/>
  <c r="K28" i="59"/>
  <c r="O20" i="59" s="1"/>
  <c r="J28" i="59"/>
  <c r="O36" i="59" s="1"/>
  <c r="I28" i="59"/>
  <c r="H28" i="59"/>
  <c r="O35" i="59" s="1"/>
  <c r="Q35" i="59" s="1"/>
  <c r="G28" i="59"/>
  <c r="O18" i="59" s="1"/>
  <c r="F28" i="59"/>
  <c r="O34" i="59" s="1"/>
  <c r="E28" i="59"/>
  <c r="O17" i="59" s="1"/>
  <c r="D28" i="59"/>
  <c r="O33" i="59" s="1"/>
  <c r="C28" i="59"/>
  <c r="O16" i="59" s="1"/>
  <c r="P20" i="59"/>
  <c r="O19" i="59"/>
  <c r="P17" i="59"/>
  <c r="L45" i="58"/>
  <c r="P37" i="58" s="1"/>
  <c r="K45" i="58"/>
  <c r="J45" i="58"/>
  <c r="I45" i="58"/>
  <c r="P19" i="58" s="1"/>
  <c r="H45" i="58"/>
  <c r="G45" i="58"/>
  <c r="F45" i="58"/>
  <c r="E45" i="58"/>
  <c r="D45" i="58"/>
  <c r="P33" i="58" s="1"/>
  <c r="C45" i="58"/>
  <c r="P36" i="58"/>
  <c r="P35" i="58"/>
  <c r="P34" i="58"/>
  <c r="L28" i="58"/>
  <c r="O37" i="58" s="1"/>
  <c r="K28" i="58"/>
  <c r="O20" i="58" s="1"/>
  <c r="J28" i="58"/>
  <c r="O36" i="58" s="1"/>
  <c r="I28" i="58"/>
  <c r="O19" i="58" s="1"/>
  <c r="H28" i="58"/>
  <c r="O35" i="58" s="1"/>
  <c r="Q35" i="58" s="1"/>
  <c r="G28" i="58"/>
  <c r="O18" i="58" s="1"/>
  <c r="F28" i="58"/>
  <c r="O34" i="58" s="1"/>
  <c r="Q34" i="58" s="1"/>
  <c r="E28" i="58"/>
  <c r="O17" i="58" s="1"/>
  <c r="D28" i="58"/>
  <c r="O33" i="58" s="1"/>
  <c r="C28" i="58"/>
  <c r="O16" i="58" s="1"/>
  <c r="P20" i="58"/>
  <c r="P18" i="58"/>
  <c r="P17" i="58"/>
  <c r="P16" i="58"/>
  <c r="L45" i="57"/>
  <c r="K45" i="57"/>
  <c r="J45" i="57"/>
  <c r="P36" i="57" s="1"/>
  <c r="I45" i="57"/>
  <c r="P19" i="57" s="1"/>
  <c r="H45" i="57"/>
  <c r="G45" i="57"/>
  <c r="P18" i="57" s="1"/>
  <c r="F45" i="57"/>
  <c r="P34" i="57" s="1"/>
  <c r="E45" i="57"/>
  <c r="P17" i="57" s="1"/>
  <c r="D45" i="57"/>
  <c r="C45" i="57"/>
  <c r="P37" i="57"/>
  <c r="P35" i="57"/>
  <c r="P33" i="57"/>
  <c r="L28" i="57"/>
  <c r="O37" i="57" s="1"/>
  <c r="Q37" i="57" s="1"/>
  <c r="K28" i="57"/>
  <c r="O20" i="57" s="1"/>
  <c r="Q20" i="57" s="1"/>
  <c r="J28" i="57"/>
  <c r="O36" i="57" s="1"/>
  <c r="I28" i="57"/>
  <c r="H28" i="57"/>
  <c r="O35" i="57" s="1"/>
  <c r="G28" i="57"/>
  <c r="O18" i="57" s="1"/>
  <c r="F28" i="57"/>
  <c r="O34" i="57" s="1"/>
  <c r="E28" i="57"/>
  <c r="D28" i="57"/>
  <c r="O33" i="57" s="1"/>
  <c r="Q33" i="57" s="1"/>
  <c r="C28" i="57"/>
  <c r="O16" i="57" s="1"/>
  <c r="Q16" i="57" s="1"/>
  <c r="P20" i="57"/>
  <c r="O19" i="57"/>
  <c r="O17" i="57"/>
  <c r="P16" i="57"/>
  <c r="L45" i="56"/>
  <c r="P37" i="56" s="1"/>
  <c r="K45" i="56"/>
  <c r="P20" i="56" s="1"/>
  <c r="J45" i="56"/>
  <c r="I45" i="56"/>
  <c r="P19" i="56" s="1"/>
  <c r="H45" i="56"/>
  <c r="G45" i="56"/>
  <c r="F45" i="56"/>
  <c r="P34" i="56" s="1"/>
  <c r="E45" i="56"/>
  <c r="P17" i="56" s="1"/>
  <c r="D45" i="56"/>
  <c r="P33" i="56" s="1"/>
  <c r="C45" i="56"/>
  <c r="P16" i="56" s="1"/>
  <c r="P36" i="56"/>
  <c r="P35" i="56"/>
  <c r="L28" i="56"/>
  <c r="O37" i="56" s="1"/>
  <c r="K28" i="56"/>
  <c r="O20" i="56" s="1"/>
  <c r="J28" i="56"/>
  <c r="O36" i="56" s="1"/>
  <c r="I28" i="56"/>
  <c r="O19" i="56" s="1"/>
  <c r="H28" i="56"/>
  <c r="O35" i="56" s="1"/>
  <c r="Q35" i="56" s="1"/>
  <c r="G28" i="56"/>
  <c r="O18" i="56" s="1"/>
  <c r="F28" i="56"/>
  <c r="O34" i="56" s="1"/>
  <c r="E28" i="56"/>
  <c r="D28" i="56"/>
  <c r="O33" i="56" s="1"/>
  <c r="C28" i="56"/>
  <c r="O16" i="56" s="1"/>
  <c r="P18" i="56"/>
  <c r="O17" i="56"/>
  <c r="L25" i="55"/>
  <c r="K25" i="55"/>
  <c r="H32" i="55" s="1"/>
  <c r="H25" i="55"/>
  <c r="G25" i="55"/>
  <c r="D25" i="55"/>
  <c r="C25" i="55"/>
  <c r="L25" i="54"/>
  <c r="K25" i="54"/>
  <c r="H32" i="54" s="1"/>
  <c r="H25" i="54"/>
  <c r="G25" i="54"/>
  <c r="D25" i="54"/>
  <c r="C25" i="54"/>
  <c r="L25" i="53"/>
  <c r="K25" i="53"/>
  <c r="H32" i="53" s="1"/>
  <c r="H25" i="53"/>
  <c r="G25" i="53"/>
  <c r="D25" i="53"/>
  <c r="C25" i="53"/>
  <c r="L25" i="52"/>
  <c r="K25" i="52"/>
  <c r="H32" i="52" s="1"/>
  <c r="H25" i="52"/>
  <c r="G25" i="52"/>
  <c r="D25" i="52"/>
  <c r="C25" i="52"/>
  <c r="L25" i="51"/>
  <c r="K25" i="51"/>
  <c r="H25" i="51"/>
  <c r="G25" i="51"/>
  <c r="D25" i="51"/>
  <c r="C25" i="51"/>
  <c r="L25" i="50"/>
  <c r="K25" i="50"/>
  <c r="H25" i="50"/>
  <c r="G25" i="50"/>
  <c r="D25" i="50"/>
  <c r="C25" i="50"/>
  <c r="H32" i="49"/>
  <c r="L25" i="49"/>
  <c r="K25" i="49"/>
  <c r="H25" i="49"/>
  <c r="G25" i="49"/>
  <c r="D25" i="49"/>
  <c r="C25" i="49"/>
  <c r="L25" i="48"/>
  <c r="K25" i="48"/>
  <c r="H32" i="48" s="1"/>
  <c r="H25" i="48"/>
  <c r="G25" i="48"/>
  <c r="D25" i="48"/>
  <c r="C25" i="48"/>
  <c r="L25" i="47"/>
  <c r="K25" i="47"/>
  <c r="H32" i="47" s="1"/>
  <c r="H25" i="47"/>
  <c r="G25" i="47"/>
  <c r="D25" i="47"/>
  <c r="C25" i="47"/>
  <c r="L25" i="46"/>
  <c r="K25" i="46"/>
  <c r="H32" i="46" s="1"/>
  <c r="H25" i="46"/>
  <c r="G25" i="46"/>
  <c r="D25" i="46"/>
  <c r="C25" i="46"/>
  <c r="L25" i="45"/>
  <c r="K25" i="45"/>
  <c r="H32" i="45" s="1"/>
  <c r="H25" i="45"/>
  <c r="G25" i="45"/>
  <c r="D25" i="45"/>
  <c r="C25" i="45"/>
  <c r="L25" i="44"/>
  <c r="K25" i="44"/>
  <c r="H32" i="44" s="1"/>
  <c r="H25" i="44"/>
  <c r="G25" i="44"/>
  <c r="D25" i="44"/>
  <c r="C25" i="44"/>
  <c r="L25" i="43"/>
  <c r="K25" i="43"/>
  <c r="H32" i="43" s="1"/>
  <c r="H25" i="43"/>
  <c r="G25" i="43"/>
  <c r="D25" i="43"/>
  <c r="C25" i="43"/>
  <c r="L25" i="42"/>
  <c r="K25" i="42"/>
  <c r="H32" i="42" s="1"/>
  <c r="H25" i="42"/>
  <c r="G25" i="42"/>
  <c r="D25" i="42"/>
  <c r="C25" i="42"/>
  <c r="L25" i="41"/>
  <c r="K25" i="41"/>
  <c r="H25" i="41"/>
  <c r="G25" i="41"/>
  <c r="D25" i="41"/>
  <c r="C25" i="41"/>
  <c r="L25" i="40"/>
  <c r="K25" i="40"/>
  <c r="H25" i="40"/>
  <c r="G25" i="40"/>
  <c r="D25" i="40"/>
  <c r="C25" i="40"/>
  <c r="L25" i="39"/>
  <c r="K25" i="39"/>
  <c r="H32" i="39" s="1"/>
  <c r="H25" i="39"/>
  <c r="G25" i="39"/>
  <c r="D25" i="39"/>
  <c r="C25" i="39"/>
  <c r="L25" i="38"/>
  <c r="K25" i="38"/>
  <c r="H32" i="38" s="1"/>
  <c r="H25" i="38"/>
  <c r="G25" i="38"/>
  <c r="D25" i="38"/>
  <c r="C25" i="38"/>
  <c r="L25" i="37"/>
  <c r="K25" i="37"/>
  <c r="H32" i="37" s="1"/>
  <c r="H25" i="37"/>
  <c r="G25" i="37"/>
  <c r="D25" i="37"/>
  <c r="C25" i="37"/>
  <c r="L25" i="36"/>
  <c r="K25" i="36"/>
  <c r="H32" i="36" s="1"/>
  <c r="H25" i="36"/>
  <c r="G25" i="36"/>
  <c r="D25" i="36"/>
  <c r="C25" i="36"/>
  <c r="L25" i="35"/>
  <c r="K25" i="35"/>
  <c r="H32" i="35" s="1"/>
  <c r="H25" i="35"/>
  <c r="G25" i="35"/>
  <c r="D25" i="35"/>
  <c r="C25" i="35"/>
  <c r="L25" i="34"/>
  <c r="K25" i="34"/>
  <c r="H32" i="34" s="1"/>
  <c r="H25" i="34"/>
  <c r="G25" i="34"/>
  <c r="D25" i="34"/>
  <c r="C25" i="34"/>
  <c r="L25" i="33"/>
  <c r="K25" i="33"/>
  <c r="H25" i="33"/>
  <c r="G25" i="33"/>
  <c r="D25" i="33"/>
  <c r="L25" i="32"/>
  <c r="K25" i="32"/>
  <c r="H25" i="32"/>
  <c r="G25" i="32"/>
  <c r="D25" i="32"/>
  <c r="C25" i="32"/>
  <c r="I29" i="6"/>
  <c r="L25" i="4"/>
  <c r="K25" i="4"/>
  <c r="H25" i="4"/>
  <c r="G25" i="4"/>
  <c r="D25" i="4"/>
  <c r="C25" i="4"/>
  <c r="Q16" i="80" l="1"/>
  <c r="Q20" i="80"/>
  <c r="Q35" i="66"/>
  <c r="Q37" i="71"/>
  <c r="Q19" i="58"/>
  <c r="Q20" i="59"/>
  <c r="Q34" i="60"/>
  <c r="Q17" i="61"/>
  <c r="Q36" i="63"/>
  <c r="Q18" i="64"/>
  <c r="Q34" i="65"/>
  <c r="Q20" i="72"/>
  <c r="Q19" i="75"/>
  <c r="Q34" i="77"/>
  <c r="Q37" i="78"/>
  <c r="Q36" i="79"/>
  <c r="Q37" i="80"/>
  <c r="H32" i="51"/>
  <c r="Q36" i="58"/>
  <c r="Q17" i="62"/>
  <c r="Q16" i="63"/>
  <c r="Q36" i="67"/>
  <c r="Q33" i="72"/>
  <c r="Q18" i="77"/>
  <c r="Q18" i="57"/>
  <c r="Q35" i="60"/>
  <c r="Q35" i="61"/>
  <c r="Q37" i="63"/>
  <c r="Q38" i="63" s="1"/>
  <c r="Q35" i="65"/>
  <c r="Q34" i="73"/>
  <c r="Q36" i="74"/>
  <c r="Q35" i="77"/>
  <c r="Q37" i="79"/>
  <c r="Q38" i="79" s="1"/>
  <c r="Q33" i="71"/>
  <c r="Q38" i="71" s="1"/>
  <c r="Q33" i="58"/>
  <c r="Q37" i="58"/>
  <c r="Q34" i="59"/>
  <c r="Q34" i="62"/>
  <c r="Q36" i="64"/>
  <c r="Q33" i="66"/>
  <c r="Q37" i="66"/>
  <c r="Q35" i="71"/>
  <c r="Q34" i="56"/>
  <c r="Q36" i="60"/>
  <c r="Q18" i="72"/>
  <c r="Q35" i="73"/>
  <c r="Q33" i="74"/>
  <c r="Q36" i="77"/>
  <c r="Q35" i="80"/>
  <c r="Q33" i="64"/>
  <c r="Q38" i="64" s="1"/>
  <c r="Q37" i="64"/>
  <c r="Q17" i="68"/>
  <c r="Q17" i="74"/>
  <c r="Q20" i="77"/>
  <c r="Q18" i="58"/>
  <c r="Q33" i="60"/>
  <c r="Q20" i="62"/>
  <c r="Q18" i="67"/>
  <c r="Q37" i="70"/>
  <c r="Q33" i="77"/>
  <c r="Q35" i="75"/>
  <c r="Q20" i="69"/>
  <c r="Q35" i="69"/>
  <c r="Q18" i="69"/>
  <c r="Q33" i="69"/>
  <c r="Q16" i="69"/>
  <c r="Q37" i="75"/>
  <c r="Q34" i="75"/>
  <c r="Q33" i="75"/>
  <c r="H32" i="40"/>
  <c r="Q36" i="66"/>
  <c r="Q18" i="66"/>
  <c r="Q34" i="66"/>
  <c r="Q16" i="66"/>
  <c r="Q20" i="66"/>
  <c r="Q17" i="66"/>
  <c r="Q16" i="67"/>
  <c r="Q20" i="67"/>
  <c r="Q19" i="67"/>
  <c r="Q35" i="67"/>
  <c r="Q38" i="67" s="1"/>
  <c r="Q33" i="68"/>
  <c r="Q35" i="68"/>
  <c r="Q37" i="68"/>
  <c r="Q16" i="68"/>
  <c r="Q20" i="68"/>
  <c r="Q34" i="68"/>
  <c r="Q36" i="68"/>
  <c r="Q18" i="68"/>
  <c r="Q34" i="69"/>
  <c r="Q37" i="69"/>
  <c r="Q17" i="69"/>
  <c r="Q36" i="69"/>
  <c r="Q19" i="70"/>
  <c r="Q36" i="70"/>
  <c r="Q18" i="70"/>
  <c r="Q17" i="70"/>
  <c r="Q21" i="70" s="1"/>
  <c r="Q33" i="70"/>
  <c r="Q18" i="71"/>
  <c r="Q37" i="72"/>
  <c r="Q17" i="72"/>
  <c r="Q36" i="72"/>
  <c r="Q33" i="73"/>
  <c r="Q37" i="73"/>
  <c r="Q17" i="73"/>
  <c r="Q21" i="73" s="1"/>
  <c r="Q19" i="73"/>
  <c r="Q36" i="73"/>
  <c r="Q16" i="73"/>
  <c r="Q18" i="73"/>
  <c r="Q37" i="74"/>
  <c r="Q35" i="74"/>
  <c r="Q19" i="74"/>
  <c r="Q16" i="74"/>
  <c r="Q21" i="74" s="1"/>
  <c r="Q20" i="74"/>
  <c r="Q16" i="75"/>
  <c r="Q20" i="75"/>
  <c r="Q18" i="75"/>
  <c r="Q17" i="75"/>
  <c r="Q36" i="75"/>
  <c r="Q33" i="76"/>
  <c r="Q35" i="76"/>
  <c r="Q37" i="76"/>
  <c r="Q16" i="76"/>
  <c r="Q20" i="76"/>
  <c r="Q34" i="76"/>
  <c r="Q36" i="76"/>
  <c r="Q18" i="76"/>
  <c r="Q21" i="76" s="1"/>
  <c r="Q17" i="77"/>
  <c r="Q16" i="77"/>
  <c r="Q21" i="77" s="1"/>
  <c r="D27" i="44" s="1"/>
  <c r="H30" i="44" s="1"/>
  <c r="Q37" i="77"/>
  <c r="Q18" i="78"/>
  <c r="Q33" i="78"/>
  <c r="Q17" i="78"/>
  <c r="Q19" i="78"/>
  <c r="Q36" i="78"/>
  <c r="Q16" i="79"/>
  <c r="Q18" i="79"/>
  <c r="Q20" i="79"/>
  <c r="Q36" i="65"/>
  <c r="Q16" i="65"/>
  <c r="Q18" i="65"/>
  <c r="Q33" i="65"/>
  <c r="Q37" i="65"/>
  <c r="Q17" i="65"/>
  <c r="Q21" i="65" s="1"/>
  <c r="D27" i="41" s="1"/>
  <c r="H30" i="41" s="1"/>
  <c r="Q20" i="65"/>
  <c r="Q19" i="65"/>
  <c r="Q16" i="64"/>
  <c r="Q20" i="64"/>
  <c r="Q17" i="64"/>
  <c r="Q20" i="63"/>
  <c r="Q18" i="63"/>
  <c r="Q36" i="62"/>
  <c r="Q16" i="62"/>
  <c r="Q18" i="62"/>
  <c r="Q33" i="62"/>
  <c r="Q37" i="62"/>
  <c r="Q36" i="61"/>
  <c r="Q16" i="61"/>
  <c r="Q18" i="61"/>
  <c r="Q33" i="61"/>
  <c r="Q37" i="61"/>
  <c r="Q20" i="61"/>
  <c r="Q37" i="60"/>
  <c r="Q20" i="60"/>
  <c r="Q17" i="60"/>
  <c r="Q16" i="60"/>
  <c r="Q18" i="60"/>
  <c r="Q16" i="59"/>
  <c r="Q18" i="59"/>
  <c r="Q33" i="59"/>
  <c r="Q38" i="59" s="1"/>
  <c r="Q37" i="59"/>
  <c r="Q36" i="59"/>
  <c r="Q17" i="59"/>
  <c r="Q19" i="59"/>
  <c r="Q16" i="58"/>
  <c r="Q20" i="58"/>
  <c r="Q17" i="58"/>
  <c r="L27" i="33"/>
  <c r="H32" i="33" s="1"/>
  <c r="Q17" i="57"/>
  <c r="Q35" i="57"/>
  <c r="Q20" i="56"/>
  <c r="Q16" i="56"/>
  <c r="Q21" i="56" s="1"/>
  <c r="D27" i="32" s="1"/>
  <c r="H30" i="32" s="1"/>
  <c r="Q18" i="56"/>
  <c r="Q33" i="56"/>
  <c r="Q37" i="56"/>
  <c r="Q17" i="56"/>
  <c r="Q19" i="56"/>
  <c r="Q36" i="56"/>
  <c r="Q36" i="80"/>
  <c r="Q18" i="80"/>
  <c r="Q33" i="80"/>
  <c r="Q19" i="80"/>
  <c r="Q19" i="79"/>
  <c r="Q19" i="77"/>
  <c r="Q16" i="72"/>
  <c r="Q19" i="71"/>
  <c r="Q21" i="71" s="1"/>
  <c r="D27" i="50" s="1"/>
  <c r="H30" i="50" s="1"/>
  <c r="Q19" i="69"/>
  <c r="Q19" i="64"/>
  <c r="Q21" i="64" s="1"/>
  <c r="D27" i="40" s="1"/>
  <c r="H30" i="40" s="1"/>
  <c r="Q19" i="63"/>
  <c r="Q19" i="62"/>
  <c r="Q19" i="61"/>
  <c r="Q19" i="60"/>
  <c r="Q21" i="58"/>
  <c r="D27" i="34" s="1"/>
  <c r="H30" i="34" s="1"/>
  <c r="Q19" i="57"/>
  <c r="Q21" i="57" s="1"/>
  <c r="D27" i="33" s="1"/>
  <c r="Q36" i="57"/>
  <c r="Q34" i="57"/>
  <c r="Q38" i="57" s="1"/>
  <c r="D45" i="5"/>
  <c r="P33" i="5" s="1"/>
  <c r="E45" i="5"/>
  <c r="P17" i="5" s="1"/>
  <c r="F45" i="5"/>
  <c r="P34" i="5" s="1"/>
  <c r="G45" i="5"/>
  <c r="P18" i="5" s="1"/>
  <c r="H45" i="5"/>
  <c r="P35" i="5" s="1"/>
  <c r="I45" i="5"/>
  <c r="P19" i="5" s="1"/>
  <c r="J45" i="5"/>
  <c r="P36" i="5" s="1"/>
  <c r="K45" i="5"/>
  <c r="P20" i="5" s="1"/>
  <c r="L45" i="5"/>
  <c r="P37" i="5" s="1"/>
  <c r="C45" i="5"/>
  <c r="P16" i="5" s="1"/>
  <c r="D28" i="5"/>
  <c r="O33" i="5" s="1"/>
  <c r="Q33" i="5" s="1"/>
  <c r="E28" i="5"/>
  <c r="O17" i="5" s="1"/>
  <c r="F28" i="5"/>
  <c r="O34" i="5" s="1"/>
  <c r="G28" i="5"/>
  <c r="O18" i="5" s="1"/>
  <c r="H28" i="5"/>
  <c r="O35" i="5" s="1"/>
  <c r="I28" i="5"/>
  <c r="O19" i="5" s="1"/>
  <c r="J28" i="5"/>
  <c r="O36" i="5" s="1"/>
  <c r="K28" i="5"/>
  <c r="O20" i="5" s="1"/>
  <c r="L28" i="5"/>
  <c r="O37" i="5" s="1"/>
  <c r="Q37" i="5" s="1"/>
  <c r="C28" i="5"/>
  <c r="O16" i="5" s="1"/>
  <c r="Q38" i="76" l="1"/>
  <c r="Q38" i="65"/>
  <c r="Q21" i="67"/>
  <c r="Q38" i="72"/>
  <c r="Q21" i="63"/>
  <c r="D27" i="39" s="1"/>
  <c r="H30" i="39" s="1"/>
  <c r="Q21" i="79"/>
  <c r="D27" i="42" s="1"/>
  <c r="H30" i="42" s="1"/>
  <c r="Q21" i="59"/>
  <c r="D27" i="35" s="1"/>
  <c r="H30" i="35" s="1"/>
  <c r="Q21" i="78"/>
  <c r="Q21" i="66"/>
  <c r="Q38" i="61"/>
  <c r="Q38" i="73"/>
  <c r="Q35" i="5"/>
  <c r="H27" i="41"/>
  <c r="H34" i="41" s="1"/>
  <c r="Q38" i="78"/>
  <c r="H27" i="43" s="1"/>
  <c r="H34" i="43" s="1"/>
  <c r="Q38" i="60"/>
  <c r="Q38" i="77"/>
  <c r="Q38" i="66"/>
  <c r="L27" i="32"/>
  <c r="H32" i="32" s="1"/>
  <c r="Q38" i="56"/>
  <c r="Q38" i="62"/>
  <c r="H27" i="38" s="1"/>
  <c r="H34" i="38" s="1"/>
  <c r="Q21" i="68"/>
  <c r="D27" i="55" s="1"/>
  <c r="H30" i="55" s="1"/>
  <c r="Q38" i="80"/>
  <c r="Q38" i="70"/>
  <c r="Q38" i="68"/>
  <c r="H27" i="55" s="1"/>
  <c r="H34" i="55" s="1"/>
  <c r="Q38" i="74"/>
  <c r="H27" i="47" s="1"/>
  <c r="H34" i="47" s="1"/>
  <c r="Q38" i="58"/>
  <c r="H27" i="34" s="1"/>
  <c r="H34" i="34" s="1"/>
  <c r="Q21" i="69"/>
  <c r="D27" i="54" s="1"/>
  <c r="H30" i="54" s="1"/>
  <c r="Q38" i="75"/>
  <c r="H27" i="46" s="1"/>
  <c r="H34" i="46" s="1"/>
  <c r="Q38" i="69"/>
  <c r="H27" i="54" s="1"/>
  <c r="H34" i="54" s="1"/>
  <c r="Q21" i="75"/>
  <c r="D27" i="46" s="1"/>
  <c r="H30" i="46" s="1"/>
  <c r="D27" i="52"/>
  <c r="H30" i="52" s="1"/>
  <c r="D27" i="53"/>
  <c r="H30" i="53" s="1"/>
  <c r="H27" i="53"/>
  <c r="H34" i="53" s="1"/>
  <c r="D27" i="51"/>
  <c r="H30" i="51" s="1"/>
  <c r="H27" i="51"/>
  <c r="H34" i="51" s="1"/>
  <c r="D27" i="48"/>
  <c r="H30" i="48" s="1"/>
  <c r="H27" i="48"/>
  <c r="H34" i="48" s="1"/>
  <c r="D27" i="47"/>
  <c r="H30" i="47" s="1"/>
  <c r="D27" i="45"/>
  <c r="H30" i="45" s="1"/>
  <c r="H27" i="45"/>
  <c r="H34" i="45" s="1"/>
  <c r="H27" i="44"/>
  <c r="H34" i="44" s="1"/>
  <c r="D27" i="43"/>
  <c r="H30" i="43" s="1"/>
  <c r="Q21" i="62"/>
  <c r="D27" i="38" s="1"/>
  <c r="H30" i="38" s="1"/>
  <c r="Q21" i="61"/>
  <c r="D27" i="37" s="1"/>
  <c r="H30" i="37" s="1"/>
  <c r="Q21" i="60"/>
  <c r="D27" i="36" s="1"/>
  <c r="H30" i="36" s="1"/>
  <c r="H27" i="35"/>
  <c r="H34" i="35" s="1"/>
  <c r="H27" i="33"/>
  <c r="H34" i="33" s="1"/>
  <c r="H30" i="33"/>
  <c r="Q21" i="80"/>
  <c r="L27" i="4" s="1"/>
  <c r="H32" i="4" s="1"/>
  <c r="Q36" i="5"/>
  <c r="Q34" i="5"/>
  <c r="Q19" i="5"/>
  <c r="H27" i="42"/>
  <c r="H34" i="42" s="1"/>
  <c r="Q21" i="72"/>
  <c r="D27" i="49" s="1"/>
  <c r="H30" i="49" s="1"/>
  <c r="H27" i="50"/>
  <c r="H34" i="50" s="1"/>
  <c r="H27" i="40"/>
  <c r="H34" i="40" s="1"/>
  <c r="H27" i="39"/>
  <c r="H34" i="39" s="1"/>
  <c r="H27" i="37"/>
  <c r="H34" i="37" s="1"/>
  <c r="H27" i="36"/>
  <c r="H34" i="36" s="1"/>
  <c r="Q18" i="5"/>
  <c r="Q20" i="5"/>
  <c r="Q16" i="5"/>
  <c r="Q17" i="5"/>
  <c r="I15" i="6" l="1"/>
  <c r="Q38" i="5"/>
  <c r="H27" i="52"/>
  <c r="H34" i="52" s="1"/>
  <c r="H27" i="32"/>
  <c r="H34" i="32" s="1"/>
  <c r="H27" i="49"/>
  <c r="H34" i="49" s="1"/>
  <c r="Q21" i="5"/>
  <c r="H13" i="6" l="1"/>
  <c r="H22" i="6" s="1"/>
  <c r="H27" i="4"/>
  <c r="H34" i="4" s="1"/>
  <c r="D27" i="4"/>
  <c r="H30" i="4" s="1"/>
  <c r="I11" i="6" s="1"/>
  <c r="I19" i="6" l="1"/>
</calcChain>
</file>

<file path=xl/sharedStrings.xml><?xml version="1.0" encoding="utf-8"?>
<sst xmlns="http://schemas.openxmlformats.org/spreadsheetml/2006/main" count="6959" uniqueCount="182">
  <si>
    <t>N.C. DEPARTMENT OF PUBLIC INSTRUCTION</t>
  </si>
  <si>
    <t xml:space="preserve">BUS NUMBER:________                            </t>
  </si>
  <si>
    <t xml:space="preserve">BUS PARKING LOCATION:_____________________ </t>
  </si>
  <si>
    <t>DRIVER' S NAME:______________________________</t>
  </si>
  <si>
    <t>DIRECTIONS TO DRIVERS:</t>
  </si>
  <si>
    <t>2. Also in appropriate day column record the number of Pre-K students.</t>
  </si>
  <si>
    <t>AM RUNS</t>
  </si>
  <si>
    <t>MONDAY</t>
  </si>
  <si>
    <t>TUESDAY</t>
  </si>
  <si>
    <t>WEDNESDAY</t>
  </si>
  <si>
    <t>THURSDAY</t>
  </si>
  <si>
    <t>FRIDAY</t>
  </si>
  <si>
    <t>SCHOOL</t>
  </si>
  <si>
    <t>Total  K-12 Riders</t>
  </si>
  <si>
    <t>Pre-K riders</t>
  </si>
  <si>
    <t xml:space="preserve"> </t>
  </si>
  <si>
    <t>PM RUNS</t>
  </si>
  <si>
    <t>DRIVER SIGNATURE:___________________________</t>
  </si>
  <si>
    <t>SUPERVISOR SIGNATURE ________________________________</t>
  </si>
  <si>
    <t xml:space="preserve">BUS NUMBER:______________________                                </t>
  </si>
  <si>
    <t>BUS PARKING LOCATION_________________________</t>
  </si>
  <si>
    <t>The count of the actual riders for the AM and PM routes shall be placed in the appropriate columns for the day of the week that the count was made. Pre-K riders should be counted separately and placed in the appropriate column. Students must be counted only at their destination school, or at the school they board in the afternoon</t>
  </si>
  <si>
    <t xml:space="preserve">FIRST RUN:  </t>
  </si>
  <si>
    <t>TOTAL AM</t>
  </si>
  <si>
    <t>TOTAL PM</t>
  </si>
  <si>
    <t>GREATER OF</t>
  </si>
  <si>
    <t>K-12 RIDERS</t>
  </si>
  <si>
    <t>PRE-K</t>
  </si>
  <si>
    <t>K-12 AM OR PM</t>
  </si>
  <si>
    <t>PRE-K AM OR PM</t>
  </si>
  <si>
    <t>Monday</t>
  </si>
  <si>
    <t>Tuesday</t>
  </si>
  <si>
    <t>Wednesday</t>
  </si>
  <si>
    <t>Thursday</t>
  </si>
  <si>
    <t>Friday</t>
  </si>
  <si>
    <t>FIVE DAY AVERAGE</t>
  </si>
  <si>
    <t xml:space="preserve">SECOND RUN:  </t>
  </si>
  <si>
    <t>THE FIVE DAY AVERAGES ARE TRANSFERRRED TO THE TD2 BUS SUMMARY</t>
  </si>
  <si>
    <t>Signature - Principal/Supervisor</t>
  </si>
  <si>
    <t xml:space="preserve">LEA NAME:______________________                                </t>
  </si>
  <si>
    <t>DATES OF STUDENT RIDERSHIP COUNT</t>
  </si>
  <si>
    <t xml:space="preserve">LEA NUMBER:___________________ </t>
  </si>
  <si>
    <t>September _____ to _____, 20___</t>
  </si>
  <si>
    <t>October        _____ to _____, 20___</t>
  </si>
  <si>
    <t>A.HOME TO SCHOOL BUS RUNS</t>
  </si>
  <si>
    <t>1.</t>
  </si>
  <si>
    <t>TOTAL NUMBER OF K-12 STUDENTS TRANSPORTED ON REGULAR BUSES</t>
  </si>
  <si>
    <t xml:space="preserve">                       </t>
  </si>
  <si>
    <t>2.</t>
  </si>
  <si>
    <t>TOTAL NUMBER OF PRE-K STUDENTS ON REGULAR BUSES</t>
  </si>
  <si>
    <t>3.</t>
  </si>
  <si>
    <t>TOTAL NUMBER K-12 STUDENTS TRANSPORTED ON E. C. BUSES</t>
  </si>
  <si>
    <t>4.</t>
  </si>
  <si>
    <t>TOTAL NUMBER OF PRE-K STUDENTS ON E.C. BUSES</t>
  </si>
  <si>
    <t>5.</t>
  </si>
  <si>
    <t>GRAND TOTAL - NUMBER OF K-12 STUDENTS TRANSPORTED (1 + 3)</t>
  </si>
  <si>
    <t>B. EXTRA BUS RUNS (SCHOOL TO SCHOOL)</t>
  </si>
  <si>
    <t>TOTAL NUMBER OF STUDENTS TRANSPORTED ON REGULAR BUSES</t>
  </si>
  <si>
    <t>TOTAL NUMBER OF STUDENTS TRANSPORTED ON E.C. BUSES</t>
  </si>
  <si>
    <t>GRAND TOTAL - NUMBER OF EXTRA RUN  STUDENTS (1 + 2)</t>
  </si>
  <si>
    <t>How many of these are Pre-K Students?</t>
  </si>
  <si>
    <t>D. PRE-K TRANSPORTATION</t>
  </si>
  <si>
    <r>
      <t xml:space="preserve">Number of Pre-K Students ENROLLED in Programs Served by Unit </t>
    </r>
    <r>
      <rPr>
        <sz val="8"/>
        <rFont val="Arial"/>
        <family val="2"/>
      </rPr>
      <t>(Federal, State &amp; Local)</t>
    </r>
  </si>
  <si>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</si>
  <si>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</si>
  <si>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</si>
  <si>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</si>
  <si>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</si>
  <si>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</si>
  <si>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</si>
  <si>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</si>
  <si>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</si>
  <si>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</si>
  <si>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</si>
  <si>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</si>
  <si>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</si>
  <si>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</si>
  <si>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t>UNIT NAME___________________________</t>
  </si>
  <si>
    <t>SCHOOL NAME_______________________</t>
  </si>
  <si>
    <t xml:space="preserve"> REGULAR RUNS</t>
  </si>
  <si>
    <t>EC RUNS</t>
  </si>
  <si>
    <t>BUS #</t>
  </si>
  <si>
    <t>K-12 FIVE DAY AVG</t>
  </si>
  <si>
    <t>PRE-K FIVE DAY AVG</t>
  </si>
  <si>
    <t>PRE-K  FIVE DAY AVG</t>
  </si>
  <si>
    <t>TOTALS</t>
  </si>
  <si>
    <t>USE COLUMN TOTALS ABOVE TO COMPLETE LINES BELOW</t>
  </si>
  <si>
    <t>B.  EXTRA BUS RUNS (Grand totals from TD2 Extra Form)</t>
  </si>
  <si>
    <t>Total number of students transported on E.C. buses</t>
  </si>
  <si>
    <t>Total number of Pre-K students transported</t>
  </si>
  <si>
    <t>SCHOOL NAME:_______________________________________</t>
  </si>
  <si>
    <t>DIRECTIONS :</t>
  </si>
  <si>
    <t>In the Bus # column list the bus number being used.</t>
  </si>
  <si>
    <t>In the day columns use numbers from the TD-2's for this school for non-mirrored runs only.</t>
  </si>
  <si>
    <t>Information from the charts on the right is placed on the "Bus Summary by School Form"</t>
  </si>
  <si>
    <t>Bus #</t>
  </si>
  <si>
    <t>Total K-12 Riders</t>
  </si>
  <si>
    <t>Total Pre-K Riders</t>
  </si>
  <si>
    <t>Total AM Riders</t>
  </si>
  <si>
    <t>Total PM Riders</t>
  </si>
  <si>
    <t>Greater of AM or PM</t>
  </si>
  <si>
    <t>DAY ONE</t>
  </si>
  <si>
    <t xml:space="preserve">DAY TWO </t>
  </si>
  <si>
    <t>DAY THREE</t>
  </si>
  <si>
    <t xml:space="preserve">DAY FOUR </t>
  </si>
  <si>
    <t>DAY FIVE</t>
  </si>
  <si>
    <t>Totals</t>
  </si>
  <si>
    <t>Transfer daily AM totals to the daily count and five day average chart</t>
  </si>
  <si>
    <t>Total AM Pre-K Riders</t>
  </si>
  <si>
    <t>Total PM Pre-K Riders</t>
  </si>
  <si>
    <t>Transfer daily PM totals to the daily count and five day average chart</t>
  </si>
  <si>
    <t xml:space="preserve">                           Signature - Principal/Supervisor</t>
  </si>
  <si>
    <t>OFFICE USE ONLY</t>
  </si>
  <si>
    <t>6.</t>
  </si>
  <si>
    <t>GRAND TOTAL - NUMBER OF PRE-K STUDENTS TRANSPORTED (2 + 4)</t>
  </si>
  <si>
    <t>Total number of students transported on E.C. buses        (Sum EC run total and non-mirrored EC run total)</t>
  </si>
  <si>
    <t>Total number of Pre-K students transported (sum of Pre-K run totals, Non-Mirrored run total and EC Pre-K run totals)</t>
  </si>
  <si>
    <t>NON-MIRRORED RUN FIVE DAY AVG FROM TD2-NM</t>
  </si>
  <si>
    <t>NON-MIRRORED RUN PRE-K FIVE DAY AVG FROM TD2-NM</t>
  </si>
  <si>
    <t xml:space="preserve"> NON-MIRRORED EC FIVE DAY AVG FROM TD2-EC NM</t>
  </si>
  <si>
    <t>PREPARER'S TITLE          ______________________</t>
  </si>
  <si>
    <t>PREPARER'S SIGNATURE_____________________</t>
  </si>
  <si>
    <t>I  hereby certify that, to the best of my knowledge, all information submitted is accurate and complete.</t>
  </si>
  <si>
    <t>___</t>
  </si>
  <si>
    <t>§ 115C-317.  Penalty for making false reports or records.</t>
  </si>
  <si>
    <t>DPI TRANSPORTATION SERVICES</t>
  </si>
  <si>
    <t xml:space="preserve">TD2 DRIVER MIRRORED              </t>
  </si>
  <si>
    <t>STEP 1</t>
  </si>
  <si>
    <t>Drivers complete either a TD2 Driver Mirrored form or a TD2 NM for non-mirrored routes.</t>
  </si>
  <si>
    <t>STEP 2  TD2 Driver Mirrored</t>
  </si>
  <si>
    <t>Supervisor does calculation on the TD2 Driver Mirrored to determine the Five Day Average</t>
  </si>
  <si>
    <t>STEP 2 TD2 NM</t>
  </si>
  <si>
    <t>STEP 3</t>
  </si>
  <si>
    <t>STEP 4</t>
  </si>
  <si>
    <t xml:space="preserve">Grand totals from all the TD2 BUS SUMs must be placed in the appropriate spaces on the TD2 Unit form </t>
  </si>
  <si>
    <t>STEP 5</t>
  </si>
  <si>
    <t>School:_________________________</t>
  </si>
  <si>
    <t>School: ________________________</t>
  </si>
  <si>
    <t>Run Type: (Reg. or EC):________</t>
  </si>
  <si>
    <t>Run Type (Reg or EC): ________</t>
  </si>
  <si>
    <t>Any school employee of the public schools...who knowingly and willfully makes...any false report or records...shall be guilty of a Class 1 misdemeanor…</t>
  </si>
  <si>
    <t>Regular or EC</t>
  </si>
  <si>
    <t>* EC = Runs transporting primarily children with special needs     Regular = All other runs</t>
  </si>
  <si>
    <t>HOME TO SCHOOL NON-MIRRORED RUNS SUMMARY BY SCHOOL</t>
  </si>
  <si>
    <t>HOME TO SCHOOL BUS SUMMARY by SCHOOL</t>
  </si>
  <si>
    <t>Total number of K-12 students transported on regular buses (sum K-12 run totals and Non-Mirrored run total)</t>
  </si>
  <si>
    <t>Total number of students transported on regular buses</t>
  </si>
  <si>
    <t>HOME TO SCHOOL NON-MIRRORED EC RUNS SUMMARY BY SCHOOL</t>
  </si>
  <si>
    <t>EC Five Day Average:</t>
  </si>
  <si>
    <t>Supervisor transfers daily totals from TD2 DRIVER NM to the TD2 NM BUS SUM and then calculates the school five day average</t>
  </si>
  <si>
    <t>Pre K Five Day Average:</t>
  </si>
  <si>
    <t xml:space="preserve">The five day averages are put on the "Bus Summary by School" in the appropriate column for this school. </t>
  </si>
  <si>
    <t>K-12 Five Day Average:</t>
  </si>
  <si>
    <t>Pre-K Five Day Average:</t>
  </si>
  <si>
    <t xml:space="preserve">The five day averages are put on the "Bus Summary by School" for this school. </t>
  </si>
  <si>
    <t>K-12Five Day Average:</t>
  </si>
  <si>
    <t xml:space="preserve">The five day averages are  put on the "Bus Summary by School" for this school. </t>
  </si>
  <si>
    <t>K-112 Five Day Average:</t>
  </si>
  <si>
    <t xml:space="preserve">The five day averageare put on the "Bus Summary by School" for this school. </t>
  </si>
  <si>
    <t xml:space="preserve">The five day averagea are put on the "Bus Summary by School" for this school. </t>
  </si>
  <si>
    <t>A.  HOME TO SCHOOL RUNS</t>
  </si>
  <si>
    <t xml:space="preserve">  </t>
  </si>
  <si>
    <t>Number of Pre-K Students Transported (A.6 + C.1)</t>
  </si>
  <si>
    <r>
      <t xml:space="preserve">C. CONTRACT TRANSPORTATION </t>
    </r>
    <r>
      <rPr>
        <sz val="10"/>
        <rFont val="Arial"/>
        <family val="2"/>
      </rPr>
      <t>(Total student count from column 4.a of TD-24)</t>
    </r>
  </si>
  <si>
    <t>DISTRICT OPERATIONS DIVISION</t>
  </si>
  <si>
    <t>TRANSPORTATION SERVICES</t>
  </si>
  <si>
    <r>
      <rPr>
        <b/>
        <u/>
        <sz val="9"/>
        <color rgb="FFFF0000"/>
        <rFont val="Arial"/>
        <family val="2"/>
      </rPr>
      <t>Important Note</t>
    </r>
    <r>
      <rPr>
        <b/>
        <sz val="9"/>
        <rFont val="Arial"/>
        <family val="2"/>
      </rPr>
      <t xml:space="preserve">: Do not count students transferring to or from another bus going to another school. </t>
    </r>
  </si>
  <si>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</si>
  <si>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r>
      <rPr>
        <b/>
        <u/>
        <sz val="9"/>
        <color rgb="FFFF0000"/>
        <rFont val="Arial"/>
        <family val="2"/>
      </rPr>
      <t xml:space="preserve">Important Note: </t>
    </r>
    <r>
      <rPr>
        <b/>
        <sz val="9"/>
        <rFont val="Arial"/>
        <family val="2"/>
      </rPr>
      <t>Count only students at their destination school. Do not count students transferring to or from another bus.</t>
    </r>
  </si>
  <si>
    <t>PREPARER'S NAME ______________________________</t>
  </si>
  <si>
    <r>
      <rPr>
        <b/>
        <sz val="12"/>
        <color theme="1"/>
        <rFont val="Arial"/>
        <family val="2"/>
      </rPr>
      <t>TD2 DRIVER NM</t>
    </r>
    <r>
      <rPr>
        <sz val="12"/>
        <color theme="1"/>
        <rFont val="Arial"/>
        <family val="2"/>
      </rPr>
      <t xml:space="preserve"> (NON-MIRRORED)</t>
    </r>
  </si>
  <si>
    <r>
      <t xml:space="preserve">TD2 BUS SUM </t>
    </r>
    <r>
      <rPr>
        <sz val="12"/>
        <color theme="1"/>
        <rFont val="Arial"/>
        <family val="2"/>
      </rPr>
      <t>(Home to School bus summary by school)</t>
    </r>
  </si>
  <si>
    <r>
      <rPr>
        <b/>
        <sz val="12"/>
        <color theme="1"/>
        <rFont val="Arial"/>
        <family val="2"/>
      </rPr>
      <t>TD2 NM</t>
    </r>
    <r>
      <rPr>
        <sz val="12"/>
        <color theme="1"/>
        <rFont val="Arial"/>
        <family val="2"/>
      </rPr>
      <t xml:space="preserve">  BUS SUM (Non-mirrored home to school runs by school)</t>
    </r>
  </si>
  <si>
    <r>
      <rPr>
        <b/>
        <sz val="12"/>
        <color theme="1"/>
        <rFont val="Arial"/>
        <family val="2"/>
      </rPr>
      <t>TD2 UNIT</t>
    </r>
    <r>
      <rPr>
        <sz val="12"/>
        <color theme="1"/>
        <rFont val="Arial"/>
        <family val="2"/>
      </rPr>
      <t xml:space="preserve"> (all TD2 BUS SUM totals placed here as grand totals)</t>
    </r>
  </si>
  <si>
    <t>PREPARER'S TITLE _________________________</t>
  </si>
  <si>
    <t>SCHOOL BUS PASSENGER REPORT -DRIVER REPORT - HOME TO SCHOOL NON-MIRRORED RUNS</t>
  </si>
  <si>
    <t>SCHOOL BUS PASSENGER REPORT -DRIVER REPORT - HOME TO SCHOOL MIRRORED RUNS</t>
  </si>
  <si>
    <t>BUS PASSENGER REPORT - UNIT SUMMARY</t>
  </si>
  <si>
    <t>The Five Day Averages from step 2 are placed on the TD2 BUS SUM for each school in the appropriate columns and then totals are placed in chart A or B at the bottom of the form.</t>
  </si>
  <si>
    <r>
      <t xml:space="preserve">Email to Jaime Doran at DPI: </t>
    </r>
    <r>
      <rPr>
        <b/>
        <u/>
        <sz val="12"/>
        <color rgb="FF00B0F0"/>
        <rFont val="Arial"/>
        <family val="2"/>
      </rPr>
      <t>jaime.doran@dpi.nc.gov</t>
    </r>
  </si>
  <si>
    <t>SCHOOL BUS PASSENGER REPORT -DRIVER REPORT - EXTRA RUNS</t>
  </si>
  <si>
    <r>
      <t>§ 115C-317. </t>
    </r>
    <r>
      <rPr>
        <sz val="11"/>
        <rFont val="Calibri"/>
        <family val="2"/>
      </rPr>
      <t xml:space="preserve"> Penalty for making false reports or records. </t>
    </r>
    <r>
      <rPr>
        <sz val="10"/>
        <rFont val="Arial"/>
        <family val="2"/>
      </rPr>
      <t>Any school employee</t>
    </r>
    <r>
      <rPr>
        <sz val="11"/>
        <rFont val="Calibri"/>
        <family val="2"/>
      </rPr>
      <t xml:space="preserve"> of the public schools...who knowingly and willfully makes...any false report or records...shall be guilty of a Class 1 misdemeanor…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</si>
</sst>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amily val="2"/>
    </font>
    <font>
      <sz val="10"/>
      <name val="Arial"/>
      <family val="2"/>
    </font>
    <font>
      <b/>
      <sz val="10"/>
      <name val="Arial"/>
      <family val="2"/>
    </font>
    <font>
      <sz val="8"/>
      <name val="Arial"/>
      <family val="2"/>
    </font>
    <font>
      <b/>
      <sz val="9"/>
      <name val="Arial"/>
      <family val="2"/>
    </font>
    <font>
      <sz val="9"/>
      <name val="Arial"/>
      <family val="2"/>
    </font>
    <font>
      <b/>
      <sz val="12"/>
      <name val="Arial"/>
      <family val="2"/>
    </font>
    <font>
      <sz val="12"/>
      <name val="Arial"/>
      <family val="2"/>
    </font>
    <font>
      <b/>
      <sz val="8"/>
      <name val="Arial"/>
      <family val="2"/>
    </font>
    <font>
      <b/>
      <sz val="10"/>
      <name val="Arial"/>
      <family val="2"/>
    </font>
    <font>
      <b/>
      <sz val="11"/>
      <name val="Calibri"/>
      <family val="2"/>
    </font>
    <font>
      <b/>
      <u/>
      <sz val="9"/>
      <color rgb="FFFF0000"/>
      <name val="Arial"/>
      <family val="2"/>
    </font>
    <font>
      <b/>
      <sz val="11"/>
      <name val="Arial"/>
      <family val="2"/>
    </font>
    <font>
      <sz val="11"/>
      <name val="Arial"/>
      <family val="2"/>
    </font>
    <font>
      <b/>
      <sz val="12"/>
      <color theme="1"/>
      <name val="Arial"/>
      <family val="2"/>
    </font>
    <font>
      <sz val="12"/>
      <color theme="1"/>
      <name val="Arial"/>
      <family val="2"/>
    </font>
    <font>
      <b/>
      <u/>
      <sz val="12"/>
      <color rgb="FF00B0F0"/>
      <name val="Arial"/>
      <family val="2"/>
    </font>
    <font>
      <sz val="11"/>
      <name val="Calibri"/>
      <family val="2"/>
    </font>
  </fonts>
  <fills count="4">
    <fill>
      <patternFill patternType="none"/>
    </fill>
    <fill>
      <patternFill patternType="gray125"/>
    </fill>
    <fill>
      <patternFill patternType="solid">
        <fgColor indexed="47"/>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bottom style="thick">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xf numFmtId="0" fontId="1" fillId="0" borderId="0"/>
  </cellStyleXfs>
  <cellXfs count="190">
    <xf numFmtId="0" fontId="0" fillId="0" borderId="0" xfId="0"/>
    <xf numFmtId="0" fontId="2" fillId="0" borderId="0" xfId="0" applyFont="1" applyBorder="1"/>
    <xf numFmtId="0" fontId="1" fillId="0" borderId="0" xfId="0" applyFont="1" applyBorder="1"/>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1" fillId="0" borderId="4" xfId="0" applyFont="1" applyBorder="1" applyAlignment="1">
      <alignment wrapText="1"/>
    </xf>
    <xf numFmtId="0" fontId="1" fillId="0" borderId="5"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0" fillId="0" borderId="4" xfId="0" applyBorder="1"/>
    <xf numFmtId="0" fontId="3" fillId="0" borderId="5" xfId="0" applyFont="1" applyBorder="1"/>
    <xf numFmtId="0" fontId="3" fillId="0" borderId="2" xfId="0" applyFont="1" applyBorder="1"/>
    <xf numFmtId="0" fontId="0" fillId="0" borderId="0" xfId="0" applyBorder="1"/>
    <xf numFmtId="0" fontId="3" fillId="0" borderId="0" xfId="0" applyFont="1" applyBorder="1"/>
    <xf numFmtId="0" fontId="3" fillId="0" borderId="0" xfId="0" applyFont="1" applyAlignment="1">
      <alignment horizontal="left"/>
    </xf>
    <xf numFmtId="0" fontId="3" fillId="0" borderId="0" xfId="0" applyFont="1" applyAlignment="1">
      <alignment horizontal="center" vertical="center"/>
    </xf>
    <xf numFmtId="0" fontId="5" fillId="0" borderId="0" xfId="0" applyFont="1" applyBorder="1"/>
    <xf numFmtId="0" fontId="3" fillId="0" borderId="9" xfId="0" applyFont="1" applyBorder="1" applyAlignment="1">
      <alignment horizontal="center"/>
    </xf>
    <xf numFmtId="0" fontId="3" fillId="0" borderId="10" xfId="0" applyFont="1" applyBorder="1"/>
    <xf numFmtId="0" fontId="3" fillId="0" borderId="4" xfId="0" applyFont="1" applyBorder="1"/>
    <xf numFmtId="0" fontId="1" fillId="0" borderId="0" xfId="0" applyFont="1" applyFill="1" applyBorder="1"/>
    <xf numFmtId="0" fontId="3" fillId="0" borderId="11" xfId="0" applyFont="1" applyBorder="1"/>
    <xf numFmtId="0" fontId="6" fillId="0" borderId="0" xfId="0" applyFont="1"/>
    <xf numFmtId="0" fontId="0" fillId="0" borderId="0" xfId="0" quotePrefix="1" applyAlignment="1">
      <alignment horizontal="right"/>
    </xf>
    <xf numFmtId="0" fontId="0" fillId="0" borderId="0" xfId="0" applyAlignment="1">
      <alignment horizontal="right"/>
    </xf>
    <xf numFmtId="0" fontId="2" fillId="2" borderId="14" xfId="0" applyFont="1" applyFill="1" applyBorder="1"/>
    <xf numFmtId="0" fontId="0" fillId="2" borderId="15" xfId="0" applyFill="1" applyBorder="1"/>
    <xf numFmtId="0" fontId="0" fillId="2" borderId="16" xfId="0" applyFill="1" applyBorder="1"/>
    <xf numFmtId="0" fontId="0" fillId="2" borderId="17" xfId="0" applyFill="1" applyBorder="1"/>
    <xf numFmtId="0" fontId="0" fillId="2" borderId="0" xfId="0" applyFill="1" applyBorder="1"/>
    <xf numFmtId="0" fontId="0" fillId="2" borderId="18" xfId="0" applyFill="1" applyBorder="1"/>
    <xf numFmtId="0" fontId="0" fillId="2" borderId="17" xfId="0" quotePrefix="1" applyFill="1" applyBorder="1" applyAlignment="1">
      <alignment horizontal="right"/>
    </xf>
    <xf numFmtId="0" fontId="1" fillId="2" borderId="0" xfId="0" applyFont="1" applyFill="1" applyBorder="1"/>
    <xf numFmtId="0" fontId="0" fillId="2" borderId="19" xfId="0" applyFill="1" applyBorder="1"/>
    <xf numFmtId="0" fontId="0" fillId="2" borderId="0" xfId="0" applyFill="1"/>
    <xf numFmtId="0" fontId="0" fillId="2" borderId="20" xfId="0" applyFill="1" applyBorder="1"/>
    <xf numFmtId="0" fontId="0" fillId="2" borderId="21" xfId="0" applyFill="1" applyBorder="1"/>
    <xf numFmtId="0" fontId="0" fillId="0" borderId="0" xfId="0" applyFill="1" applyBorder="1"/>
    <xf numFmtId="0" fontId="0" fillId="0" borderId="22" xfId="0" applyBorder="1"/>
    <xf numFmtId="0" fontId="6" fillId="0" borderId="0" xfId="0" applyFont="1" applyAlignment="1"/>
    <xf numFmtId="0" fontId="7" fillId="0" borderId="0" xfId="0" applyFont="1"/>
    <xf numFmtId="0" fontId="2" fillId="0" borderId="0" xfId="0" applyFont="1" applyBorder="1" applyAlignment="1"/>
    <xf numFmtId="0" fontId="2" fillId="0" borderId="0" xfId="0" applyFont="1" applyBorder="1" applyAlignment="1">
      <alignment horizontal="center"/>
    </xf>
    <xf numFmtId="0" fontId="2" fillId="0" borderId="25" xfId="0" applyFont="1" applyBorder="1"/>
    <xf numFmtId="0" fontId="6" fillId="0" borderId="0" xfId="0" applyFont="1" applyBorder="1" applyAlignment="1">
      <alignment wrapText="1"/>
    </xf>
    <xf numFmtId="0" fontId="6" fillId="0" borderId="0" xfId="0" applyFont="1" applyBorder="1" applyAlignment="1">
      <alignment vertical="center"/>
    </xf>
    <xf numFmtId="0" fontId="8" fillId="0" borderId="0" xfId="0" applyFont="1"/>
    <xf numFmtId="0" fontId="6" fillId="0" borderId="0" xfId="0" applyFont="1" applyBorder="1"/>
    <xf numFmtId="0" fontId="7" fillId="0" borderId="0" xfId="0" applyFont="1" applyAlignment="1">
      <alignment horizontal="left" vertical="top"/>
    </xf>
    <xf numFmtId="0" fontId="3" fillId="0" borderId="0" xfId="0" applyFont="1" applyAlignment="1">
      <alignment horizontal="center"/>
    </xf>
    <xf numFmtId="0" fontId="1" fillId="0" borderId="0" xfId="0" applyFont="1" applyAlignment="1">
      <alignment horizontal="centerContinuous"/>
    </xf>
    <xf numFmtId="0" fontId="1" fillId="0" borderId="0" xfId="0" applyFont="1" applyFill="1" applyBorder="1" applyAlignment="1">
      <alignment wrapText="1"/>
    </xf>
    <xf numFmtId="0" fontId="1" fillId="0" borderId="0" xfId="0" applyFont="1" applyAlignment="1">
      <alignment horizontal="center" wrapText="1"/>
    </xf>
    <xf numFmtId="0" fontId="1" fillId="0" borderId="0" xfId="0" applyFont="1" applyAlignment="1">
      <alignment horizontal="left"/>
    </xf>
    <xf numFmtId="0" fontId="1" fillId="0" borderId="2" xfId="0" applyFont="1" applyBorder="1"/>
    <xf numFmtId="0" fontId="1" fillId="0" borderId="0" xfId="0" applyFont="1" applyAlignment="1">
      <alignment horizontal="center"/>
    </xf>
    <xf numFmtId="0" fontId="3" fillId="0" borderId="0" xfId="0" applyFont="1" applyAlignment="1">
      <alignment horizontal="centerContinuous"/>
    </xf>
    <xf numFmtId="0" fontId="6" fillId="0" borderId="2" xfId="0" applyFont="1" applyBorder="1"/>
    <xf numFmtId="0" fontId="1" fillId="0" borderId="0" xfId="0" applyFont="1" applyAlignment="1">
      <alignment wrapText="1"/>
    </xf>
    <xf numFmtId="0" fontId="1" fillId="0" borderId="2" xfId="0" applyFont="1" applyBorder="1" applyAlignment="1">
      <alignment horizontal="centerContinuous"/>
    </xf>
    <xf numFmtId="0" fontId="1" fillId="0" borderId="22" xfId="0" applyFont="1" applyBorder="1"/>
    <xf numFmtId="0" fontId="8" fillId="0" borderId="0" xfId="0" applyFont="1" applyBorder="1" applyAlignment="1">
      <alignment horizontal="right"/>
    </xf>
    <xf numFmtId="0" fontId="3" fillId="3" borderId="7" xfId="0" applyFont="1" applyFill="1" applyBorder="1" applyAlignment="1">
      <alignment horizontal="center"/>
    </xf>
    <xf numFmtId="0" fontId="3" fillId="3" borderId="10" xfId="0" applyFont="1" applyFill="1" applyBorder="1" applyAlignment="1">
      <alignment horizontal="center"/>
    </xf>
    <xf numFmtId="0" fontId="3" fillId="3" borderId="10" xfId="0" applyFont="1" applyFill="1" applyBorder="1"/>
    <xf numFmtId="0" fontId="3" fillId="3" borderId="4" xfId="0" applyFont="1" applyFill="1" applyBorder="1"/>
    <xf numFmtId="0" fontId="0" fillId="0" borderId="0" xfId="0" applyFont="1" applyBorder="1"/>
    <xf numFmtId="0" fontId="9" fillId="0" borderId="0" xfId="0" applyFont="1"/>
    <xf numFmtId="0" fontId="9" fillId="0" borderId="0" xfId="0" applyFont="1" applyBorder="1"/>
    <xf numFmtId="49" fontId="0" fillId="0" borderId="0" xfId="0" applyNumberFormat="1" applyAlignment="1">
      <alignment horizontal="right"/>
    </xf>
    <xf numFmtId="0" fontId="0" fillId="0" borderId="2" xfId="0" applyBorder="1" applyAlignment="1"/>
    <xf numFmtId="0" fontId="6" fillId="0" borderId="0" xfId="0" applyFont="1" applyBorder="1" applyAlignment="1">
      <alignment vertical="center" wrapText="1"/>
    </xf>
    <xf numFmtId="0" fontId="0" fillId="2" borderId="20" xfId="0" applyFill="1" applyBorder="1" applyAlignment="1">
      <alignment horizontal="right"/>
    </xf>
    <xf numFmtId="0" fontId="1" fillId="3" borderId="2" xfId="0" applyFont="1" applyFill="1" applyBorder="1" applyAlignment="1">
      <alignment horizontal="centerContinuous"/>
    </xf>
    <xf numFmtId="0" fontId="10" fillId="0" borderId="0" xfId="0" applyFont="1" applyAlignment="1">
      <alignment vertical="center"/>
    </xf>
    <xf numFmtId="0" fontId="7" fillId="0" borderId="0" xfId="0" applyFont="1" applyAlignment="1">
      <alignment vertical="top"/>
    </xf>
    <xf numFmtId="0" fontId="0" fillId="0" borderId="0" xfId="0" applyFont="1"/>
    <xf numFmtId="0" fontId="0" fillId="0" borderId="0" xfId="1" applyFont="1"/>
    <xf numFmtId="0" fontId="6" fillId="0" borderId="0" xfId="0" applyFont="1" applyAlignment="1">
      <alignment vertical="center"/>
    </xf>
    <xf numFmtId="0" fontId="7" fillId="0" borderId="0" xfId="0" applyFont="1" applyAlignment="1">
      <alignment vertical="top" wrapText="1"/>
    </xf>
    <xf numFmtId="0" fontId="7" fillId="0" borderId="2" xfId="0" applyFont="1" applyBorder="1"/>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Continuous"/>
    </xf>
    <xf numFmtId="0" fontId="7" fillId="3" borderId="2" xfId="0" applyFont="1" applyFill="1" applyBorder="1" applyAlignment="1">
      <alignment horizontal="center"/>
    </xf>
    <xf numFmtId="0" fontId="7" fillId="3" borderId="2" xfId="0" applyFont="1" applyFill="1" applyBorder="1" applyAlignment="1">
      <alignment horizontal="centerContinuous"/>
    </xf>
    <xf numFmtId="0" fontId="7" fillId="0" borderId="1" xfId="0" applyFont="1" applyBorder="1"/>
    <xf numFmtId="0" fontId="7" fillId="0" borderId="26" xfId="0" applyFont="1" applyBorder="1"/>
    <xf numFmtId="0" fontId="6" fillId="0" borderId="26" xfId="0" applyFont="1" applyBorder="1" applyAlignment="1">
      <alignment wrapText="1"/>
    </xf>
    <xf numFmtId="164" fontId="0" fillId="0" borderId="2" xfId="0" applyNumberFormat="1" applyBorder="1"/>
    <xf numFmtId="164" fontId="0" fillId="0" borderId="26" xfId="0" applyNumberFormat="1" applyBorder="1"/>
    <xf numFmtId="0" fontId="2" fillId="0" borderId="0" xfId="0" applyFont="1" applyAlignment="1">
      <alignment horizontal="center"/>
    </xf>
    <xf numFmtId="0" fontId="4" fillId="0" borderId="0" xfId="0" applyFont="1"/>
    <xf numFmtId="0" fontId="3" fillId="0" borderId="0" xfId="0" applyFont="1" applyAlignment="1">
      <alignment horizontal="left" vertical="top"/>
    </xf>
    <xf numFmtId="0" fontId="3" fillId="3" borderId="0" xfId="0" applyFont="1" applyFill="1"/>
    <xf numFmtId="0" fontId="3" fillId="0" borderId="6" xfId="0" applyFont="1" applyBorder="1"/>
    <xf numFmtId="0" fontId="3" fillId="0" borderId="1" xfId="0" applyFont="1" applyBorder="1"/>
    <xf numFmtId="0" fontId="3" fillId="3" borderId="0" xfId="0" applyFont="1" applyFill="1" applyAlignment="1">
      <alignment horizontal="center"/>
    </xf>
    <xf numFmtId="0" fontId="3" fillId="0" borderId="8" xfId="0" applyFont="1" applyBorder="1"/>
    <xf numFmtId="0" fontId="0" fillId="0" borderId="3" xfId="0" applyBorder="1" applyAlignment="1">
      <alignment wrapText="1"/>
    </xf>
    <xf numFmtId="0" fontId="0" fillId="0" borderId="2" xfId="0" applyBorder="1" applyAlignment="1">
      <alignment wrapText="1"/>
    </xf>
    <xf numFmtId="49" fontId="0" fillId="0" borderId="0" xfId="0" applyNumberFormat="1" applyFont="1"/>
    <xf numFmtId="0" fontId="0" fillId="0" borderId="0" xfId="0" applyFont="1" applyAlignment="1">
      <alignment horizontal="centerContinuous"/>
    </xf>
    <xf numFmtId="0" fontId="0" fillId="0" borderId="0" xfId="0" applyFont="1" applyAlignment="1">
      <alignment horizontal="left" vertical="top"/>
    </xf>
    <xf numFmtId="0" fontId="0" fillId="0" borderId="11" xfId="0" applyFont="1" applyBorder="1"/>
    <xf numFmtId="0" fontId="12" fillId="0" borderId="0" xfId="0" applyFont="1" applyAlignment="1">
      <alignment vertical="center"/>
    </xf>
    <xf numFmtId="0" fontId="13" fillId="0" borderId="0" xfId="0" applyFont="1" applyAlignment="1">
      <alignment vertical="top" wrapText="1"/>
    </xf>
    <xf numFmtId="0" fontId="0" fillId="0" borderId="36" xfId="0" applyBorder="1"/>
    <xf numFmtId="0" fontId="6" fillId="0" borderId="0" xfId="0" applyFont="1" applyAlignment="1">
      <alignment vertical="top"/>
    </xf>
    <xf numFmtId="0" fontId="0" fillId="0" borderId="0" xfId="0" applyFont="1" applyAlignment="1">
      <alignment horizontal="left" vertical="center"/>
    </xf>
    <xf numFmtId="0" fontId="0" fillId="3" borderId="2" xfId="0" applyFill="1" applyBorder="1"/>
    <xf numFmtId="0" fontId="0" fillId="3" borderId="4" xfId="0" applyFill="1" applyBorder="1"/>
    <xf numFmtId="0" fontId="0" fillId="0" borderId="0" xfId="0" applyFont="1" applyAlignment="1">
      <alignment horizontal="left" vertical="center" wrapText="1"/>
    </xf>
    <xf numFmtId="0" fontId="7" fillId="0" borderId="0" xfId="0" applyFont="1" applyAlignment="1">
      <alignment horizontal="left" vertical="top" wrapText="1"/>
    </xf>
    <xf numFmtId="0" fontId="14" fillId="0" borderId="2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wrapText="1"/>
    </xf>
    <xf numFmtId="0" fontId="7" fillId="0" borderId="0" xfId="0" applyFont="1" applyAlignment="1">
      <alignment horizontal="left" vertical="center" wrapText="1"/>
    </xf>
    <xf numFmtId="0" fontId="2" fillId="0" borderId="0" xfId="0" applyFont="1" applyAlignment="1">
      <alignment horizontal="center"/>
    </xf>
    <xf numFmtId="0" fontId="5" fillId="0" borderId="0" xfId="0" applyFont="1" applyAlignment="1">
      <alignment horizontal="left" vertical="top" wrapText="1"/>
    </xf>
    <xf numFmtId="0" fontId="3" fillId="0" borderId="11" xfId="0" applyFont="1" applyBorder="1" applyAlignment="1">
      <alignment horizontal="center" vertical="center" wrapText="1"/>
    </xf>
    <xf numFmtId="0" fontId="3" fillId="0" borderId="0" xfId="0" applyFont="1" applyAlignment="1">
      <alignment horizontal="center" wrapText="1"/>
    </xf>
    <xf numFmtId="0" fontId="13" fillId="0" borderId="0" xfId="0" applyFont="1" applyAlignment="1">
      <alignment horizontal="left" vertical="top" wrapText="1"/>
    </xf>
    <xf numFmtId="0" fontId="4" fillId="0" borderId="0" xfId="0" applyFont="1"/>
    <xf numFmtId="0" fontId="3" fillId="0" borderId="2" xfId="0" applyFont="1" applyBorder="1" applyAlignment="1">
      <alignment horizontal="center"/>
    </xf>
    <xf numFmtId="0" fontId="3" fillId="0" borderId="1" xfId="0" applyFont="1" applyBorder="1" applyAlignment="1">
      <alignment horizontal="center"/>
    </xf>
    <xf numFmtId="0" fontId="5" fillId="0" borderId="0" xfId="0" applyFont="1" applyAlignment="1">
      <alignment vertical="top"/>
    </xf>
    <xf numFmtId="0" fontId="4" fillId="0" borderId="0" xfId="0" applyFont="1" applyAlignment="1">
      <alignment horizontal="left" vertical="top"/>
    </xf>
    <xf numFmtId="0" fontId="5" fillId="0" borderId="0" xfId="0" applyFont="1" applyAlignment="1">
      <alignment vertical="top" wrapText="1"/>
    </xf>
    <xf numFmtId="0" fontId="6" fillId="0" borderId="0" xfId="0" applyFont="1" applyBorder="1" applyAlignment="1">
      <alignment horizontal="center" vertical="top"/>
    </xf>
    <xf numFmtId="0" fontId="6" fillId="0" borderId="0" xfId="0" applyFont="1" applyAlignment="1">
      <alignment horizontal="center"/>
    </xf>
    <xf numFmtId="0" fontId="7" fillId="0" borderId="0" xfId="0" applyFont="1" applyAlignment="1">
      <alignment horizontal="center" vertical="top" wrapText="1"/>
    </xf>
    <xf numFmtId="0" fontId="0" fillId="3" borderId="11" xfId="0" applyFont="1" applyFill="1" applyBorder="1" applyAlignment="1">
      <alignment horizontal="center" wrapText="1"/>
    </xf>
    <xf numFmtId="0" fontId="1" fillId="3" borderId="29" xfId="0" applyFont="1" applyFill="1" applyBorder="1" applyAlignment="1">
      <alignment horizontal="center" wrapText="1"/>
    </xf>
    <xf numFmtId="0" fontId="1" fillId="0" borderId="2" xfId="0" applyFont="1" applyBorder="1" applyAlignment="1">
      <alignment horizontal="center"/>
    </xf>
    <xf numFmtId="0" fontId="6" fillId="0" borderId="11" xfId="0" applyFont="1" applyBorder="1" applyAlignment="1">
      <alignment horizontal="left" vertical="top"/>
    </xf>
    <xf numFmtId="0" fontId="10" fillId="0" borderId="0" xfId="0" applyFont="1" applyAlignment="1">
      <alignment horizontal="left" vertical="center"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3" xfId="0" applyFont="1" applyBorder="1" applyAlignment="1">
      <alignment horizontal="center"/>
    </xf>
    <xf numFmtId="0" fontId="2" fillId="0" borderId="5" xfId="0" applyFont="1" applyBorder="1" applyAlignment="1">
      <alignment horizontal="center"/>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24" xfId="0" applyFont="1" applyBorder="1" applyAlignment="1">
      <alignment horizontal="center" wrapText="1"/>
    </xf>
    <xf numFmtId="0" fontId="1" fillId="0" borderId="9" xfId="0" applyFont="1" applyBorder="1" applyAlignment="1">
      <alignment horizontal="center" wrapText="1"/>
    </xf>
    <xf numFmtId="0" fontId="1" fillId="0" borderId="0" xfId="0" applyFont="1" applyBorder="1" applyAlignment="1">
      <alignment horizontal="center" wrapText="1"/>
    </xf>
    <xf numFmtId="0" fontId="0" fillId="0" borderId="0" xfId="0" applyFont="1" applyBorder="1" applyAlignment="1">
      <alignment horizontal="center"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27" xfId="0" applyFont="1" applyBorder="1" applyAlignment="1">
      <alignment horizontal="center" wrapText="1"/>
    </xf>
    <xf numFmtId="0" fontId="0" fillId="0" borderId="28" xfId="0" applyFont="1" applyBorder="1" applyAlignment="1">
      <alignment horizontal="center" wrapText="1"/>
    </xf>
    <xf numFmtId="0" fontId="0" fillId="0" borderId="0" xfId="0" applyAlignment="1">
      <alignment horizontal="left" vertical="top" wrapText="1"/>
    </xf>
    <xf numFmtId="0" fontId="0" fillId="0" borderId="28" xfId="0" applyBorder="1" applyAlignment="1">
      <alignment horizontal="left" vertical="top" wrapText="1"/>
    </xf>
    <xf numFmtId="0" fontId="1" fillId="0" borderId="0" xfId="0" applyFont="1" applyBorder="1" applyAlignment="1">
      <alignment horizontal="right"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vertical="top"/>
    </xf>
    <xf numFmtId="0" fontId="6" fillId="0" borderId="3" xfId="0" applyFont="1" applyBorder="1" applyAlignment="1">
      <alignment vertical="top"/>
    </xf>
    <xf numFmtId="0" fontId="7" fillId="0" borderId="6" xfId="0" applyFont="1" applyBorder="1" applyAlignment="1">
      <alignment horizontal="center"/>
    </xf>
    <xf numFmtId="0" fontId="7" fillId="0" borderId="8" xfId="0" applyFont="1" applyBorder="1" applyAlignment="1">
      <alignment horizontal="center"/>
    </xf>
    <xf numFmtId="0" fontId="2" fillId="0" borderId="0"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3" xfId="0" applyBorder="1" applyAlignment="1"/>
    <xf numFmtId="0" fontId="0" fillId="0" borderId="5" xfId="0" applyBorder="1" applyAlignment="1"/>
    <xf numFmtId="164" fontId="0" fillId="0" borderId="3" xfId="0" applyNumberFormat="1" applyBorder="1" applyAlignment="1"/>
    <xf numFmtId="164" fontId="0" fillId="0" borderId="5" xfId="0" applyNumberFormat="1" applyBorder="1" applyAlignment="1"/>
    <xf numFmtId="164" fontId="0" fillId="0" borderId="12" xfId="0" applyNumberFormat="1" applyBorder="1" applyAlignment="1"/>
    <xf numFmtId="164" fontId="0" fillId="0" borderId="13" xfId="0" applyNumberFormat="1"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drawing1.xml><?xml version="1.0" encoding="utf-8"?>
<xdr:wsDr xmlns:xdr="http://schemas.openxmlformats.org/drawingml/2006/spreadsheetDrawing" xmlns:a="http://schemas.openxmlformats.org/drawingml/2006/main">
  <xdr:twoCellAnchor>
    <xdr:from>
      <xdr:col>0</xdr:col>
      <xdr:colOff>1009650</xdr:colOff>
      <xdr:row>3</xdr:row>
      <xdr:rowOff>0</xdr:rowOff>
    </xdr:from>
    <xdr:to>
      <xdr:col>1</xdr:col>
      <xdr:colOff>114300</xdr:colOff>
      <xdr:row>7</xdr:row>
      <xdr:rowOff>180976</xdr:rowOff>
    </xdr:to>
    <xdr:sp macro="" textlink="">
      <xdr:nvSpPr>
        <xdr:cNvPr id="7" name="Down Arrow 6">
          <a:extLst>
            <a:ext uri="{FF2B5EF4-FFF2-40B4-BE49-F238E27FC236}">
              <a16:creationId xmlns:a16="http://schemas.microsoft.com/office/drawing/2014/main" id="{00000000-0008-0000-0000-000007000000}"/>
            </a:ext>
          </a:extLst>
        </xdr:cNvPr>
        <xdr:cNvSpPr/>
      </xdr:nvSpPr>
      <xdr:spPr>
        <a:xfrm>
          <a:off x="1009650" y="685800"/>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1000125</xdr:colOff>
      <xdr:row>2</xdr:row>
      <xdr:rowOff>142875</xdr:rowOff>
    </xdr:from>
    <xdr:to>
      <xdr:col>4</xdr:col>
      <xdr:colOff>104775</xdr:colOff>
      <xdr:row>7</xdr:row>
      <xdr:rowOff>168783</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a:off x="4381500" y="638175"/>
          <a:ext cx="219075"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171450</xdr:colOff>
      <xdr:row>9</xdr:row>
      <xdr:rowOff>266700</xdr:rowOff>
    </xdr:from>
    <xdr:to>
      <xdr:col>2</xdr:col>
      <xdr:colOff>1149858</xdr:colOff>
      <xdr:row>10</xdr:row>
      <xdr:rowOff>123825</xdr:rowOff>
    </xdr:to>
    <xdr:sp macro="" textlink="">
      <xdr:nvSpPr>
        <xdr:cNvPr id="9" name="Left Arrow 8">
          <a:extLst>
            <a:ext uri="{FF2B5EF4-FFF2-40B4-BE49-F238E27FC236}">
              <a16:creationId xmlns:a16="http://schemas.microsoft.com/office/drawing/2014/main" id="{00000000-0008-0000-0000-000009000000}"/>
            </a:ext>
          </a:extLst>
        </xdr:cNvPr>
        <xdr:cNvSpPr/>
      </xdr:nvSpPr>
      <xdr:spPr>
        <a:xfrm>
          <a:off x="2400300" y="2162175"/>
          <a:ext cx="978408" cy="238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1000125</xdr:colOff>
      <xdr:row>11</xdr:row>
      <xdr:rowOff>180975</xdr:rowOff>
    </xdr:from>
    <xdr:to>
      <xdr:col>1</xdr:col>
      <xdr:colOff>104775</xdr:colOff>
      <xdr:row>16</xdr:row>
      <xdr:rowOff>171451</xdr:rowOff>
    </xdr:to>
    <xdr:sp macro="" textlink="">
      <xdr:nvSpPr>
        <xdr:cNvPr id="10" name="Down Arrow 9">
          <a:extLst>
            <a:ext uri="{FF2B5EF4-FFF2-40B4-BE49-F238E27FC236}">
              <a16:creationId xmlns:a16="http://schemas.microsoft.com/office/drawing/2014/main" id="{00000000-0008-0000-0000-00000A000000}"/>
            </a:ext>
          </a:extLst>
        </xdr:cNvPr>
        <xdr:cNvSpPr/>
      </xdr:nvSpPr>
      <xdr:spPr>
        <a:xfrm>
          <a:off x="1000125" y="2505075"/>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18</xdr:row>
      <xdr:rowOff>266699</xdr:rowOff>
    </xdr:from>
    <xdr:to>
      <xdr:col>2</xdr:col>
      <xdr:colOff>987933</xdr:colOff>
      <xdr:row>19</xdr:row>
      <xdr:rowOff>142874</xdr:rowOff>
    </xdr:to>
    <xdr:sp macro="" textlink="">
      <xdr:nvSpPr>
        <xdr:cNvPr id="11" name="Right Arrow 10">
          <a:extLst>
            <a:ext uri="{FF2B5EF4-FFF2-40B4-BE49-F238E27FC236}">
              <a16:creationId xmlns:a16="http://schemas.microsoft.com/office/drawing/2014/main" id="{00000000-0008-0000-0000-00000B000000}"/>
            </a:ext>
          </a:extLst>
        </xdr:cNvPr>
        <xdr:cNvSpPr/>
      </xdr:nvSpPr>
      <xdr:spPr>
        <a:xfrm>
          <a:off x="2238375" y="4067174"/>
          <a:ext cx="97840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9"/>
  <sheetViews>
    <sheetView tabSelected="1" zoomScaleNormal="100" workbookViewId="0">
      <selection activeCell="E22" sqref="E22"/>
    </sheetView>
  </sheetViews>
  <sheetFormatPr defaultColWidth="8.85546875" defaultRowHeight="12.75" x14ac:dyDescent="0.2"/>
  <cols>
    <col min="1" max="2" width="16.7109375" style="80" customWidth="1"/>
    <col min="3" max="3" width="17.28515625" style="80" customWidth="1"/>
    <col min="4" max="5" width="16.7109375" style="80" customWidth="1"/>
    <col min="6" max="16384" width="8.85546875" style="80"/>
  </cols>
  <sheetData>
    <row r="1" spans="1:5" ht="30" customHeight="1" x14ac:dyDescent="0.2">
      <c r="A1" s="118" t="s">
        <v>126</v>
      </c>
      <c r="B1" s="119"/>
      <c r="D1" s="122" t="s">
        <v>170</v>
      </c>
      <c r="E1" s="123"/>
    </row>
    <row r="2" spans="1:5" ht="30" customHeight="1" x14ac:dyDescent="0.2">
      <c r="A2" s="120"/>
      <c r="B2" s="121"/>
      <c r="D2" s="124"/>
      <c r="E2" s="125"/>
    </row>
    <row r="10" spans="1:5" ht="30" customHeight="1" x14ac:dyDescent="0.2">
      <c r="A10" s="118" t="s">
        <v>171</v>
      </c>
      <c r="B10" s="123"/>
      <c r="D10" s="122" t="s">
        <v>172</v>
      </c>
      <c r="E10" s="123"/>
    </row>
    <row r="11" spans="1:5" ht="30" customHeight="1" x14ac:dyDescent="0.2">
      <c r="A11" s="124"/>
      <c r="B11" s="125"/>
      <c r="D11" s="124"/>
      <c r="E11" s="125"/>
    </row>
    <row r="18" spans="1:5" ht="13.5" thickBot="1" x14ac:dyDescent="0.25"/>
    <row r="19" spans="1:5" ht="30" customHeight="1" x14ac:dyDescent="0.2">
      <c r="A19" s="122" t="s">
        <v>173</v>
      </c>
      <c r="B19" s="123"/>
      <c r="D19" s="126" t="s">
        <v>125</v>
      </c>
      <c r="E19" s="127"/>
    </row>
    <row r="20" spans="1:5" ht="30" customHeight="1" thickBot="1" x14ac:dyDescent="0.25">
      <c r="A20" s="124"/>
      <c r="B20" s="125"/>
      <c r="D20" s="128"/>
      <c r="E20" s="129"/>
    </row>
    <row r="23" spans="1:5" ht="15" customHeight="1" x14ac:dyDescent="0.2">
      <c r="A23" s="80" t="s">
        <v>127</v>
      </c>
      <c r="B23" s="117" t="s">
        <v>128</v>
      </c>
      <c r="C23" s="117"/>
      <c r="D23" s="117"/>
      <c r="E23" s="117"/>
    </row>
    <row r="24" spans="1:5" ht="15" customHeight="1" x14ac:dyDescent="0.2">
      <c r="B24" s="117"/>
      <c r="C24" s="117"/>
      <c r="D24" s="117"/>
      <c r="E24" s="117"/>
    </row>
    <row r="25" spans="1:5" ht="15" customHeight="1" x14ac:dyDescent="0.2"/>
    <row r="26" spans="1:5" ht="15" customHeight="1" x14ac:dyDescent="0.2">
      <c r="A26" s="131" t="s">
        <v>129</v>
      </c>
      <c r="B26" s="117" t="s">
        <v>130</v>
      </c>
      <c r="C26" s="117"/>
      <c r="D26" s="117"/>
      <c r="E26" s="117"/>
    </row>
    <row r="27" spans="1:5" ht="15" customHeight="1" x14ac:dyDescent="0.2">
      <c r="A27" s="131"/>
      <c r="B27" s="117"/>
      <c r="C27" s="117"/>
      <c r="D27" s="117"/>
      <c r="E27" s="117"/>
    </row>
    <row r="28" spans="1:5" ht="15" customHeight="1" x14ac:dyDescent="0.2"/>
    <row r="29" spans="1:5" ht="15" customHeight="1" x14ac:dyDescent="0.2">
      <c r="A29" s="130" t="s">
        <v>131</v>
      </c>
      <c r="B29" s="132" t="s">
        <v>149</v>
      </c>
      <c r="C29" s="132"/>
      <c r="D29" s="132"/>
      <c r="E29" s="132"/>
    </row>
    <row r="30" spans="1:5" ht="15" customHeight="1" x14ac:dyDescent="0.2">
      <c r="A30" s="130"/>
      <c r="B30" s="132"/>
      <c r="C30" s="132"/>
      <c r="D30" s="132"/>
      <c r="E30" s="132"/>
    </row>
    <row r="32" spans="1:5" ht="15" customHeight="1" x14ac:dyDescent="0.2">
      <c r="A32" s="130" t="s">
        <v>132</v>
      </c>
      <c r="B32" s="117" t="s">
        <v>178</v>
      </c>
      <c r="C32" s="117"/>
      <c r="D32" s="117"/>
      <c r="E32" s="117"/>
    </row>
    <row r="33" spans="1:5" ht="15" customHeight="1" x14ac:dyDescent="0.2">
      <c r="A33" s="130"/>
      <c r="B33" s="117"/>
      <c r="C33" s="117"/>
      <c r="D33" s="117"/>
      <c r="E33" s="117"/>
    </row>
    <row r="34" spans="1:5" ht="15" customHeight="1" x14ac:dyDescent="0.2">
      <c r="A34" s="130"/>
      <c r="B34" s="117"/>
      <c r="C34" s="117"/>
      <c r="D34" s="117"/>
      <c r="E34" s="117"/>
    </row>
    <row r="36" spans="1:5" ht="15" customHeight="1" x14ac:dyDescent="0.2">
      <c r="A36" s="116" t="s">
        <v>133</v>
      </c>
      <c r="B36" s="117" t="s">
        <v>134</v>
      </c>
      <c r="C36" s="117"/>
      <c r="D36" s="117"/>
      <c r="E36" s="117"/>
    </row>
    <row r="37" spans="1:5" ht="15" customHeight="1" x14ac:dyDescent="0.2">
      <c r="A37" s="116"/>
      <c r="B37" s="117"/>
      <c r="C37" s="117"/>
      <c r="D37" s="117"/>
      <c r="E37" s="117"/>
    </row>
    <row r="39" spans="1:5" ht="15.95" customHeight="1" x14ac:dyDescent="0.2">
      <c r="A39" s="113" t="s">
        <v>135</v>
      </c>
      <c r="B39" s="112" t="s">
        <v>179</v>
      </c>
      <c r="C39" s="79"/>
      <c r="D39" s="79"/>
      <c r="E39" s="79"/>
    </row>
  </sheetData>
  <mergeCells count="15">
    <mergeCell ref="A36:A37"/>
    <mergeCell ref="B36:E37"/>
    <mergeCell ref="A1:B2"/>
    <mergeCell ref="D1:E2"/>
    <mergeCell ref="A10:B11"/>
    <mergeCell ref="D10:E11"/>
    <mergeCell ref="A19:B20"/>
    <mergeCell ref="D19:E20"/>
    <mergeCell ref="B32:E34"/>
    <mergeCell ref="A32:A34"/>
    <mergeCell ref="B23:E24"/>
    <mergeCell ref="A26:A27"/>
    <mergeCell ref="B26:E27"/>
    <mergeCell ref="A29:A30"/>
    <mergeCell ref="B29:E30"/>
  </mergeCells>
  <pageMargins left="0.75" right="0.75" top="0.5" bottom="0.5" header="0.5" footer="0.5"/>
  <pageSetup orientation="portrait" r:id="rId1"/>
  <headerFooter alignWithMargins="0">
    <oddFooter>&amp;RTD-2 Revised 8/2022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2'!Q21</f>
        <v>0</v>
      </c>
      <c r="E27" s="163" t="s">
        <v>118</v>
      </c>
      <c r="F27" s="164"/>
      <c r="G27" s="164"/>
      <c r="H27" s="91">
        <f>'NM BUS SUM SCH 2'!Q38+'NM EC SCH 2'!Q38</f>
        <v>0</v>
      </c>
      <c r="I27" s="165" t="s">
        <v>119</v>
      </c>
      <c r="J27" s="162"/>
      <c r="K27" s="166"/>
      <c r="L27" s="92">
        <f>'NM EC SCH 2'!Q21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54"/>
  <sheetViews>
    <sheetView topLeftCell="A7"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t="s">
        <v>15</v>
      </c>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O38:P38"/>
    <mergeCell ref="B46:L46"/>
    <mergeCell ref="B29:L29"/>
    <mergeCell ref="C31:D31"/>
    <mergeCell ref="E31:F31"/>
    <mergeCell ref="G31:H31"/>
    <mergeCell ref="I31:J31"/>
    <mergeCell ref="K31:L31"/>
    <mergeCell ref="O21:P21"/>
    <mergeCell ref="N25:Q26"/>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4"/>
  <sheetViews>
    <sheetView topLeftCell="A7"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N25:Q26"/>
    <mergeCell ref="C14:D14"/>
    <mergeCell ref="E14:F14"/>
    <mergeCell ref="G14:H14"/>
    <mergeCell ref="I14:J14"/>
    <mergeCell ref="K14:L14"/>
    <mergeCell ref="A1:Q1"/>
    <mergeCell ref="A2:Q2"/>
    <mergeCell ref="A3:Q3"/>
    <mergeCell ref="A4:Q4"/>
    <mergeCell ref="O21:P21"/>
  </mergeCells>
  <pageMargins left="0.75" right="0.75" top="0.5" bottom="0.5" header="0.5" footer="0.5"/>
  <pageSetup scale="57" orientation="portrait" r:id="rId1"/>
  <headerFooter alignWithMargins="0">
    <oddFooter>&amp;RTD-2 Revised 8/2022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3'!Q21</f>
        <v>0</v>
      </c>
      <c r="E27" s="163" t="s">
        <v>118</v>
      </c>
      <c r="F27" s="164"/>
      <c r="G27" s="164"/>
      <c r="H27" s="91">
        <f>'NM BUS SUM SCH 3'!Q38+'NM EC SCH 3'!Q38</f>
        <v>0</v>
      </c>
      <c r="I27" s="165" t="s">
        <v>119</v>
      </c>
      <c r="J27" s="162"/>
      <c r="K27" s="166"/>
      <c r="L27" s="92">
        <f>'NM EC SCH 3'!Q21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topLeftCell="A13"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t="s">
        <v>15</v>
      </c>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O38:P38"/>
    <mergeCell ref="B46:L46"/>
    <mergeCell ref="B29:L29"/>
    <mergeCell ref="C31:D31"/>
    <mergeCell ref="E31:F31"/>
    <mergeCell ref="G31:H31"/>
    <mergeCell ref="I31:J31"/>
    <mergeCell ref="K31:L31"/>
    <mergeCell ref="O21:P21"/>
    <mergeCell ref="N25:Q26"/>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topLeftCell="A1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N25:Q26"/>
    <mergeCell ref="C14:D14"/>
    <mergeCell ref="E14:F14"/>
    <mergeCell ref="G14:H14"/>
    <mergeCell ref="I14:J14"/>
    <mergeCell ref="K14:L14"/>
    <mergeCell ref="A1:Q1"/>
    <mergeCell ref="A2:Q2"/>
    <mergeCell ref="A3:Q3"/>
    <mergeCell ref="A4:Q4"/>
    <mergeCell ref="O21:P21"/>
  </mergeCells>
  <pageMargins left="0.75" right="0.75" top="0.5" bottom="0.5" header="0.5" footer="0.5"/>
  <pageSetup scale="57" orientation="portrait" r:id="rId1"/>
  <headerFooter alignWithMargins="0">
    <oddFooter>&amp;RTD-2 Revised 8/2022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4'!Q21</f>
        <v>0</v>
      </c>
      <c r="E27" s="163" t="s">
        <v>118</v>
      </c>
      <c r="F27" s="164"/>
      <c r="G27" s="164"/>
      <c r="H27" s="91">
        <f>'NM BUS SUM SCH 4'!Q38+'NM EC SCH 4'!Q38</f>
        <v>0</v>
      </c>
      <c r="I27" s="165" t="s">
        <v>119</v>
      </c>
      <c r="J27" s="162"/>
      <c r="K27" s="166"/>
      <c r="L27" s="92">
        <f>'NM EC SCH 4'!Q21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topLeftCell="A1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t="s">
        <v>15</v>
      </c>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54"/>
  <sheetViews>
    <sheetView topLeftCell="A13"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5'!Q21</f>
        <v>0</v>
      </c>
      <c r="E27" s="163" t="s">
        <v>118</v>
      </c>
      <c r="F27" s="164"/>
      <c r="G27" s="164"/>
      <c r="H27" s="91">
        <f>'NM BUS SUM SCH 5'!Q38+'NM EC SCH 5'!Q38</f>
        <v>0</v>
      </c>
      <c r="I27" s="165" t="s">
        <v>119</v>
      </c>
      <c r="J27" s="162"/>
      <c r="K27" s="166"/>
      <c r="L27" s="92">
        <f>'NM EC SCH 5'!Q21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1"/>
  <sheetViews>
    <sheetView zoomScale="110" zoomScaleNormal="110" workbookViewId="0">
      <selection activeCell="A17" sqref="A17:H17"/>
    </sheetView>
  </sheetViews>
  <sheetFormatPr defaultRowHeight="12.75" x14ac:dyDescent="0.2"/>
  <cols>
    <col min="1" max="1" width="5" customWidth="1"/>
    <col min="2" max="2" width="11.28515625" customWidth="1"/>
    <col min="3" max="3" width="9.85546875" bestFit="1" customWidth="1"/>
    <col min="4" max="4" width="10.85546875" customWidth="1"/>
    <col min="5" max="5" width="13.7109375" customWidth="1"/>
    <col min="7" max="7" width="14.42578125" customWidth="1"/>
    <col min="8" max="8" width="14.85546875" customWidth="1"/>
  </cols>
  <sheetData>
    <row r="1" spans="1:10" s="80" customFormat="1" x14ac:dyDescent="0.2">
      <c r="A1" s="133" t="s">
        <v>0</v>
      </c>
      <c r="B1" s="133"/>
      <c r="C1" s="133"/>
      <c r="D1" s="133"/>
      <c r="E1" s="133"/>
      <c r="F1" s="133"/>
      <c r="G1" s="133"/>
      <c r="H1" s="133"/>
      <c r="I1" s="105"/>
      <c r="J1" s="1"/>
    </row>
    <row r="2" spans="1:10" s="80" customFormat="1" x14ac:dyDescent="0.2">
      <c r="A2" s="133" t="s">
        <v>164</v>
      </c>
      <c r="B2" s="133"/>
      <c r="C2" s="133"/>
      <c r="D2" s="133"/>
      <c r="E2" s="133"/>
      <c r="F2" s="133"/>
      <c r="G2" s="133"/>
      <c r="H2" s="133"/>
      <c r="I2" s="1"/>
      <c r="J2" s="1"/>
    </row>
    <row r="3" spans="1:10" s="80" customFormat="1" x14ac:dyDescent="0.2">
      <c r="A3" s="133" t="s">
        <v>165</v>
      </c>
      <c r="B3" s="133"/>
      <c r="C3" s="133"/>
      <c r="D3" s="133"/>
      <c r="E3" s="133"/>
      <c r="F3" s="133"/>
      <c r="G3" s="133"/>
      <c r="H3" s="133"/>
      <c r="I3" s="65"/>
      <c r="J3" s="1"/>
    </row>
    <row r="4" spans="1:10" s="80" customFormat="1" x14ac:dyDescent="0.2">
      <c r="A4" s="133" t="s">
        <v>176</v>
      </c>
      <c r="B4" s="133"/>
      <c r="C4" s="133"/>
      <c r="D4" s="133"/>
      <c r="E4" s="133"/>
      <c r="F4" s="133"/>
      <c r="G4" s="133"/>
      <c r="H4" s="133"/>
      <c r="I4" s="70"/>
      <c r="J4" s="1"/>
    </row>
    <row r="5" spans="1:10" s="80" customFormat="1" x14ac:dyDescent="0.2">
      <c r="A5" s="3"/>
      <c r="B5" s="3"/>
      <c r="C5" s="3"/>
      <c r="D5" s="3"/>
      <c r="E5" s="3"/>
      <c r="F5" s="3"/>
      <c r="G5" s="3"/>
      <c r="H5" s="3"/>
      <c r="I5" s="1"/>
      <c r="J5" s="1"/>
    </row>
    <row r="6" spans="1:10" s="80" customFormat="1" x14ac:dyDescent="0.2">
      <c r="A6" s="5" t="s">
        <v>19</v>
      </c>
      <c r="B6" s="5"/>
      <c r="C6" s="5"/>
      <c r="D6" s="5"/>
      <c r="E6" s="5" t="s">
        <v>3</v>
      </c>
      <c r="F6" s="5"/>
      <c r="I6" s="17"/>
      <c r="J6" s="17"/>
    </row>
    <row r="7" spans="1:10" s="80" customFormat="1" x14ac:dyDescent="0.2">
      <c r="A7" s="5"/>
      <c r="B7" s="5"/>
      <c r="C7" s="5"/>
      <c r="D7" s="5"/>
      <c r="E7" s="5"/>
      <c r="F7" s="5"/>
      <c r="G7" s="5"/>
      <c r="H7" s="5"/>
      <c r="I7" s="17"/>
      <c r="J7" s="17"/>
    </row>
    <row r="8" spans="1:10" s="80" customFormat="1" x14ac:dyDescent="0.2">
      <c r="A8" s="5" t="s">
        <v>20</v>
      </c>
      <c r="B8" s="5"/>
      <c r="C8" s="5"/>
      <c r="D8" s="5"/>
      <c r="E8" s="5" t="s">
        <v>17</v>
      </c>
      <c r="F8" s="5"/>
      <c r="I8" s="17"/>
      <c r="J8" s="17"/>
    </row>
    <row r="9" spans="1:10" s="80" customFormat="1" x14ac:dyDescent="0.2">
      <c r="I9" s="70"/>
      <c r="J9" s="70"/>
    </row>
    <row r="10" spans="1:10" s="80" customFormat="1" x14ac:dyDescent="0.2">
      <c r="A10" s="6" t="s">
        <v>4</v>
      </c>
      <c r="B10" s="6"/>
      <c r="C10" s="7"/>
      <c r="D10" s="7"/>
      <c r="E10" s="7"/>
      <c r="F10" s="7"/>
      <c r="G10" s="7"/>
      <c r="H10" s="7"/>
      <c r="I10" s="20"/>
      <c r="J10" s="20"/>
    </row>
    <row r="11" spans="1:10" s="80" customFormat="1" x14ac:dyDescent="0.2">
      <c r="A11" s="7"/>
      <c r="B11" s="7"/>
      <c r="C11" s="7"/>
      <c r="D11" s="7"/>
      <c r="E11" s="7"/>
      <c r="F11" s="7"/>
      <c r="G11" s="7"/>
      <c r="H11" s="7"/>
      <c r="I11" s="20"/>
      <c r="J11" s="20"/>
    </row>
    <row r="12" spans="1:10" s="80" customFormat="1" ht="12.75" customHeight="1" x14ac:dyDescent="0.2">
      <c r="A12" s="134" t="s">
        <v>21</v>
      </c>
      <c r="B12" s="134"/>
      <c r="C12" s="134"/>
      <c r="D12" s="134"/>
      <c r="E12" s="134"/>
      <c r="F12" s="134"/>
      <c r="G12" s="134"/>
      <c r="H12" s="134"/>
      <c r="I12" s="20"/>
      <c r="J12" s="20"/>
    </row>
    <row r="13" spans="1:10" s="80" customFormat="1" x14ac:dyDescent="0.2">
      <c r="A13" s="134"/>
      <c r="B13" s="134"/>
      <c r="C13" s="134"/>
      <c r="D13" s="134"/>
      <c r="E13" s="134"/>
      <c r="F13" s="134"/>
      <c r="G13" s="134"/>
      <c r="H13" s="134"/>
      <c r="I13" s="20"/>
      <c r="J13" s="20"/>
    </row>
    <row r="14" spans="1:10" s="80" customFormat="1" x14ac:dyDescent="0.2">
      <c r="A14" s="134"/>
      <c r="B14" s="134"/>
      <c r="C14" s="134"/>
      <c r="D14" s="134"/>
      <c r="E14" s="134"/>
      <c r="F14" s="134"/>
      <c r="G14" s="134"/>
      <c r="H14" s="134"/>
      <c r="I14" s="20"/>
      <c r="J14" s="20"/>
    </row>
    <row r="15" spans="1:10" s="80" customFormat="1" x14ac:dyDescent="0.2">
      <c r="A15" s="134"/>
      <c r="B15" s="134"/>
      <c r="C15" s="134"/>
      <c r="D15" s="134"/>
      <c r="E15" s="134"/>
      <c r="F15" s="134"/>
      <c r="G15" s="134"/>
      <c r="H15" s="134"/>
      <c r="I15" s="20"/>
      <c r="J15" s="20"/>
    </row>
    <row r="16" spans="1:10" s="80" customFormat="1" x14ac:dyDescent="0.2">
      <c r="B16" s="7"/>
      <c r="C16" s="6"/>
      <c r="D16" s="7"/>
      <c r="E16" s="7"/>
      <c r="F16" s="7"/>
      <c r="G16" s="7"/>
      <c r="H16" s="7"/>
      <c r="I16" s="70"/>
      <c r="J16" s="70"/>
    </row>
    <row r="17" spans="1:11" s="80" customFormat="1" x14ac:dyDescent="0.2">
      <c r="A17" s="138" t="s">
        <v>166</v>
      </c>
      <c r="B17" s="138"/>
      <c r="C17" s="138"/>
      <c r="D17" s="138"/>
      <c r="E17" s="138"/>
      <c r="F17" s="138"/>
      <c r="G17" s="138"/>
      <c r="H17" s="138"/>
      <c r="I17" s="70"/>
      <c r="J17" s="70"/>
    </row>
    <row r="18" spans="1:11" s="80" customFormat="1" x14ac:dyDescent="0.2">
      <c r="A18" s="6"/>
      <c r="I18" s="70"/>
      <c r="J18" s="70"/>
    </row>
    <row r="19" spans="1:11" s="80" customFormat="1" x14ac:dyDescent="0.2">
      <c r="C19" s="97" t="s">
        <v>22</v>
      </c>
      <c r="D19" s="60"/>
      <c r="E19" s="106"/>
      <c r="F19" s="106"/>
      <c r="G19" s="106"/>
      <c r="I19" s="70"/>
      <c r="J19" s="70"/>
      <c r="K19" s="70"/>
    </row>
    <row r="20" spans="1:11" s="80" customFormat="1" x14ac:dyDescent="0.2">
      <c r="C20" s="97" t="s">
        <v>136</v>
      </c>
      <c r="D20" s="60"/>
      <c r="E20" s="60"/>
      <c r="F20" s="97" t="s">
        <v>138</v>
      </c>
      <c r="G20" s="60"/>
      <c r="H20" s="5"/>
      <c r="I20" s="70"/>
      <c r="J20" s="70"/>
      <c r="K20" s="70"/>
    </row>
    <row r="21" spans="1:11" s="80" customFormat="1" ht="13.5" thickBot="1" x14ac:dyDescent="0.25">
      <c r="C21" s="5"/>
      <c r="D21" s="5"/>
      <c r="E21" s="5"/>
      <c r="F21" s="5"/>
      <c r="G21" s="98" t="s">
        <v>112</v>
      </c>
      <c r="H21" s="98"/>
      <c r="I21" s="70"/>
      <c r="J21" s="70"/>
      <c r="K21" s="70"/>
    </row>
    <row r="22" spans="1:11" s="80" customFormat="1" ht="13.5" thickTop="1" x14ac:dyDescent="0.2">
      <c r="C22" s="99" t="s">
        <v>23</v>
      </c>
      <c r="D22" s="100" t="s">
        <v>23</v>
      </c>
      <c r="E22" s="99" t="s">
        <v>24</v>
      </c>
      <c r="F22" s="5" t="s">
        <v>24</v>
      </c>
      <c r="G22" s="66" t="s">
        <v>25</v>
      </c>
      <c r="H22" s="101" t="s">
        <v>25</v>
      </c>
      <c r="I22" s="70"/>
      <c r="J22" s="70"/>
      <c r="K22" s="70"/>
    </row>
    <row r="23" spans="1:11" s="80" customFormat="1" ht="13.5" thickBot="1" x14ac:dyDescent="0.25">
      <c r="C23" s="102" t="s">
        <v>26</v>
      </c>
      <c r="D23" s="21" t="s">
        <v>27</v>
      </c>
      <c r="E23" s="102" t="s">
        <v>26</v>
      </c>
      <c r="F23" s="5" t="s">
        <v>27</v>
      </c>
      <c r="G23" s="67" t="s">
        <v>28</v>
      </c>
      <c r="H23" s="101" t="s">
        <v>29</v>
      </c>
      <c r="I23" s="70"/>
      <c r="J23" s="70"/>
      <c r="K23" s="70"/>
    </row>
    <row r="24" spans="1:11" s="80" customFormat="1" ht="13.5" thickBot="1" x14ac:dyDescent="0.25">
      <c r="B24" s="80" t="s">
        <v>30</v>
      </c>
      <c r="C24" s="22" t="s">
        <v>15</v>
      </c>
      <c r="D24" s="14"/>
      <c r="E24" s="22" t="s">
        <v>15</v>
      </c>
      <c r="F24" s="15"/>
      <c r="G24" s="68" t="str">
        <f>IF((MAX(C24,E24)=0), "", MAX(C24,E24))</f>
        <v/>
      </c>
      <c r="H24" s="114" t="str">
        <f>IF((MAX(D24,F24)=0), "", MAX(D24, F24))</f>
        <v/>
      </c>
      <c r="I24" s="70"/>
      <c r="J24" s="70"/>
      <c r="K24" s="70"/>
    </row>
    <row r="25" spans="1:11" s="80" customFormat="1" ht="14.25" thickTop="1" thickBot="1" x14ac:dyDescent="0.25">
      <c r="B25" s="80" t="s">
        <v>31</v>
      </c>
      <c r="C25" s="23" t="s">
        <v>15</v>
      </c>
      <c r="D25" s="14"/>
      <c r="E25" s="23" t="s">
        <v>15</v>
      </c>
      <c r="F25" s="15"/>
      <c r="G25" s="68" t="str">
        <f>IF((MAX(C25,E25)=0), "", MAX(C25,E25))</f>
        <v/>
      </c>
      <c r="H25" s="114" t="str">
        <f t="shared" ref="H25:H28" si="0">IF((MAX(D25,F25)=0), "", MAX(D25, F25))</f>
        <v/>
      </c>
      <c r="I25" s="70"/>
      <c r="J25" s="70"/>
      <c r="K25" s="70"/>
    </row>
    <row r="26" spans="1:11" s="80" customFormat="1" ht="14.25" thickTop="1" thickBot="1" x14ac:dyDescent="0.25">
      <c r="B26" s="80" t="s">
        <v>32</v>
      </c>
      <c r="C26" s="23" t="s">
        <v>15</v>
      </c>
      <c r="D26" s="14"/>
      <c r="E26" s="23" t="s">
        <v>15</v>
      </c>
      <c r="F26" s="15"/>
      <c r="G26" s="68" t="str">
        <f t="shared" ref="G26:G28" si="1">IF((MAX(C26,E26)=0), "", MAX(C26,E26))</f>
        <v/>
      </c>
      <c r="H26" s="114" t="str">
        <f t="shared" si="0"/>
        <v/>
      </c>
      <c r="I26" s="70"/>
      <c r="J26" s="70"/>
      <c r="K26" s="70"/>
    </row>
    <row r="27" spans="1:11" s="80" customFormat="1" ht="14.25" thickTop="1" thickBot="1" x14ac:dyDescent="0.25">
      <c r="B27" s="80" t="s">
        <v>33</v>
      </c>
      <c r="C27" s="23" t="s">
        <v>15</v>
      </c>
      <c r="D27" s="14"/>
      <c r="E27" s="23" t="s">
        <v>15</v>
      </c>
      <c r="F27" s="15"/>
      <c r="G27" s="68" t="str">
        <f t="shared" si="1"/>
        <v/>
      </c>
      <c r="H27" s="114" t="str">
        <f t="shared" si="0"/>
        <v/>
      </c>
      <c r="I27" s="70"/>
      <c r="J27" s="70"/>
      <c r="K27" s="70"/>
    </row>
    <row r="28" spans="1:11" s="80" customFormat="1" ht="14.25" thickTop="1" thickBot="1" x14ac:dyDescent="0.25">
      <c r="B28" s="80" t="s">
        <v>34</v>
      </c>
      <c r="C28" s="23" t="s">
        <v>15</v>
      </c>
      <c r="D28" s="14"/>
      <c r="E28" s="23" t="s">
        <v>15</v>
      </c>
      <c r="F28" s="15"/>
      <c r="G28" s="68" t="str">
        <f t="shared" si="1"/>
        <v/>
      </c>
      <c r="H28" s="114" t="str">
        <f t="shared" si="0"/>
        <v/>
      </c>
      <c r="I28" s="70"/>
      <c r="J28" s="70"/>
      <c r="K28" s="70"/>
    </row>
    <row r="29" spans="1:11" s="80" customFormat="1" ht="14.25" thickTop="1" thickBot="1" x14ac:dyDescent="0.25">
      <c r="C29" s="5"/>
      <c r="D29" s="5"/>
      <c r="E29" s="135" t="s">
        <v>35</v>
      </c>
      <c r="F29" s="135"/>
      <c r="G29" s="69" t="str">
        <f>IFERROR(AVERAGE(G24:G28), "")</f>
        <v/>
      </c>
      <c r="H29" s="69" t="str">
        <f>IFERROR(AVERAGE(H24:H28), "")</f>
        <v/>
      </c>
      <c r="I29" s="70"/>
      <c r="J29" s="70"/>
      <c r="K29" s="70"/>
    </row>
    <row r="30" spans="1:11" s="80" customFormat="1" x14ac:dyDescent="0.2">
      <c r="C30" s="97" t="s">
        <v>36</v>
      </c>
      <c r="D30" s="60"/>
      <c r="E30" s="107"/>
      <c r="F30" s="106"/>
      <c r="G30" s="54"/>
      <c r="H30" s="4"/>
      <c r="I30" s="17"/>
      <c r="J30" s="17"/>
      <c r="K30" s="17"/>
    </row>
    <row r="31" spans="1:11" s="80" customFormat="1" x14ac:dyDescent="0.2">
      <c r="G31" s="4"/>
      <c r="H31" s="4"/>
      <c r="I31" s="17"/>
      <c r="J31" s="17"/>
      <c r="K31" s="17"/>
    </row>
    <row r="32" spans="1:11" s="80" customFormat="1" x14ac:dyDescent="0.2">
      <c r="C32" s="97" t="s">
        <v>137</v>
      </c>
      <c r="D32" s="60"/>
      <c r="E32" s="60"/>
      <c r="F32" s="60" t="s">
        <v>139</v>
      </c>
      <c r="G32" s="60"/>
      <c r="H32" s="5"/>
      <c r="I32" s="70"/>
      <c r="J32" s="70"/>
      <c r="K32" s="70"/>
    </row>
    <row r="33" spans="1:11" s="80" customFormat="1" ht="13.5" thickBot="1" x14ac:dyDescent="0.25">
      <c r="C33" s="5"/>
      <c r="D33" s="5"/>
      <c r="E33" s="5"/>
      <c r="F33" s="5"/>
      <c r="G33" s="98" t="s">
        <v>112</v>
      </c>
      <c r="H33" s="98"/>
      <c r="I33" s="70"/>
      <c r="J33" s="70"/>
      <c r="K33" s="70"/>
    </row>
    <row r="34" spans="1:11" s="80" customFormat="1" ht="13.5" thickTop="1" x14ac:dyDescent="0.2">
      <c r="C34" s="99" t="s">
        <v>23</v>
      </c>
      <c r="D34" s="100" t="s">
        <v>23</v>
      </c>
      <c r="E34" s="99" t="s">
        <v>24</v>
      </c>
      <c r="F34" s="5" t="s">
        <v>24</v>
      </c>
      <c r="G34" s="66" t="s">
        <v>25</v>
      </c>
      <c r="H34" s="101" t="s">
        <v>25</v>
      </c>
      <c r="I34" s="70"/>
      <c r="J34" s="70"/>
      <c r="K34" s="70"/>
    </row>
    <row r="35" spans="1:11" s="80" customFormat="1" ht="13.5" thickBot="1" x14ac:dyDescent="0.25">
      <c r="C35" s="102" t="s">
        <v>26</v>
      </c>
      <c r="D35" s="21" t="s">
        <v>27</v>
      </c>
      <c r="E35" s="102" t="s">
        <v>26</v>
      </c>
      <c r="F35" s="5" t="s">
        <v>27</v>
      </c>
      <c r="G35" s="67" t="s">
        <v>28</v>
      </c>
      <c r="H35" s="101" t="s">
        <v>29</v>
      </c>
      <c r="I35" s="70"/>
      <c r="J35" s="70"/>
      <c r="K35" s="70"/>
    </row>
    <row r="36" spans="1:11" s="80" customFormat="1" ht="13.5" thickBot="1" x14ac:dyDescent="0.25">
      <c r="B36" s="80" t="s">
        <v>30</v>
      </c>
      <c r="C36" s="22" t="s">
        <v>15</v>
      </c>
      <c r="D36" s="14"/>
      <c r="E36" s="22" t="s">
        <v>15</v>
      </c>
      <c r="F36" s="15"/>
      <c r="G36" s="68" t="str">
        <f>IF((MAX(C36, E36)=0), "", MAX(C36,E36))</f>
        <v/>
      </c>
      <c r="H36" s="114" t="str">
        <f>IF((MAX(D36, F36)=0), "", MAX(D36,F36))</f>
        <v/>
      </c>
      <c r="I36" s="70"/>
      <c r="J36" s="70"/>
      <c r="K36" s="70"/>
    </row>
    <row r="37" spans="1:11" s="80" customFormat="1" ht="14.25" thickTop="1" thickBot="1" x14ac:dyDescent="0.25">
      <c r="B37" s="80" t="s">
        <v>31</v>
      </c>
      <c r="C37" s="23" t="s">
        <v>15</v>
      </c>
      <c r="D37" s="14"/>
      <c r="E37" s="23" t="s">
        <v>15</v>
      </c>
      <c r="F37" s="15"/>
      <c r="G37" s="68" t="str">
        <f t="shared" ref="G37:H40" si="2">IF((MAX(C37, E37)=0), "", MAX(C37,E37))</f>
        <v/>
      </c>
      <c r="H37" s="114" t="str">
        <f t="shared" si="2"/>
        <v/>
      </c>
      <c r="I37" s="70"/>
      <c r="J37" s="70"/>
      <c r="K37" s="70"/>
    </row>
    <row r="38" spans="1:11" s="80" customFormat="1" ht="14.25" thickTop="1" thickBot="1" x14ac:dyDescent="0.25">
      <c r="B38" s="80" t="s">
        <v>32</v>
      </c>
      <c r="C38" s="23" t="s">
        <v>15</v>
      </c>
      <c r="D38" s="14"/>
      <c r="E38" s="23" t="s">
        <v>15</v>
      </c>
      <c r="F38" s="15"/>
      <c r="G38" s="68" t="str">
        <f t="shared" si="2"/>
        <v/>
      </c>
      <c r="H38" s="114" t="str">
        <f t="shared" si="2"/>
        <v/>
      </c>
      <c r="I38" s="70"/>
      <c r="J38" s="70"/>
      <c r="K38" s="70"/>
    </row>
    <row r="39" spans="1:11" s="80" customFormat="1" ht="14.25" thickTop="1" thickBot="1" x14ac:dyDescent="0.25">
      <c r="B39" s="80" t="s">
        <v>33</v>
      </c>
      <c r="C39" s="23" t="s">
        <v>15</v>
      </c>
      <c r="D39" s="14"/>
      <c r="E39" s="23" t="s">
        <v>15</v>
      </c>
      <c r="F39" s="15"/>
      <c r="G39" s="68" t="str">
        <f t="shared" si="2"/>
        <v/>
      </c>
      <c r="H39" s="114" t="str">
        <f t="shared" si="2"/>
        <v/>
      </c>
      <c r="I39" s="70"/>
      <c r="J39" s="70"/>
      <c r="K39" s="70"/>
    </row>
    <row r="40" spans="1:11" s="80" customFormat="1" ht="14.25" thickTop="1" thickBot="1" x14ac:dyDescent="0.25">
      <c r="B40" s="80" t="s">
        <v>34</v>
      </c>
      <c r="C40" s="23" t="s">
        <v>15</v>
      </c>
      <c r="D40" s="14"/>
      <c r="E40" s="23" t="s">
        <v>15</v>
      </c>
      <c r="F40" s="15"/>
      <c r="G40" s="68" t="str">
        <f t="shared" si="2"/>
        <v/>
      </c>
      <c r="H40" s="114" t="str">
        <f t="shared" si="2"/>
        <v/>
      </c>
      <c r="I40" s="70"/>
      <c r="J40" s="70"/>
      <c r="K40" s="70"/>
    </row>
    <row r="41" spans="1:11" s="80" customFormat="1" ht="14.25" thickTop="1" thickBot="1" x14ac:dyDescent="0.25">
      <c r="B41" s="25"/>
      <c r="C41" s="5"/>
      <c r="D41" s="5"/>
      <c r="E41" s="135" t="s">
        <v>35</v>
      </c>
      <c r="F41" s="135"/>
      <c r="G41" s="69" t="str">
        <f>IFERROR(AVERAGE(G36:G40),"")</f>
        <v/>
      </c>
      <c r="H41" s="115" t="str">
        <f>IFERROR(AVERAGE(H36:H40),"")</f>
        <v/>
      </c>
      <c r="I41" s="70"/>
      <c r="J41" s="17"/>
    </row>
    <row r="42" spans="1:11" s="80" customFormat="1" ht="13.5" thickTop="1" x14ac:dyDescent="0.2">
      <c r="I42" s="70"/>
      <c r="J42" s="70"/>
    </row>
    <row r="43" spans="1:11" s="80" customFormat="1" ht="12.75" customHeight="1" x14ac:dyDescent="0.2">
      <c r="A43" s="136" t="s">
        <v>37</v>
      </c>
      <c r="B43" s="136"/>
      <c r="C43" s="136"/>
      <c r="D43" s="136"/>
      <c r="E43" s="136"/>
      <c r="F43" s="136"/>
      <c r="G43" s="136"/>
      <c r="H43" s="136"/>
    </row>
    <row r="44" spans="1:11" s="80" customFormat="1" x14ac:dyDescent="0.2"/>
    <row r="45" spans="1:11" s="80" customFormat="1" x14ac:dyDescent="0.2"/>
    <row r="46" spans="1:11" s="80" customFormat="1" x14ac:dyDescent="0.2">
      <c r="E46" s="108" t="s">
        <v>38</v>
      </c>
      <c r="F46" s="108"/>
      <c r="G46" s="108"/>
    </row>
    <row r="47" spans="1:11" s="80" customFormat="1" ht="15" x14ac:dyDescent="0.2">
      <c r="A47" s="109" t="s">
        <v>124</v>
      </c>
    </row>
    <row r="48" spans="1:11" s="80" customFormat="1" ht="15" customHeight="1" x14ac:dyDescent="0.2">
      <c r="A48" s="137" t="s">
        <v>140</v>
      </c>
      <c r="B48" s="137"/>
      <c r="C48" s="137"/>
      <c r="D48" s="137"/>
      <c r="E48" s="137"/>
      <c r="F48" s="137"/>
      <c r="G48" s="137"/>
      <c r="H48" s="137"/>
    </row>
    <row r="49" spans="1:8" s="80" customFormat="1" ht="12.75" customHeight="1" x14ac:dyDescent="0.2">
      <c r="A49" s="137"/>
      <c r="B49" s="137"/>
      <c r="C49" s="137"/>
      <c r="D49" s="137"/>
      <c r="E49" s="137"/>
      <c r="F49" s="137"/>
      <c r="G49" s="137"/>
      <c r="H49" s="137"/>
    </row>
    <row r="50" spans="1:8" s="80" customFormat="1" ht="19.5" customHeight="1" x14ac:dyDescent="0.2">
      <c r="A50" s="110"/>
      <c r="B50" s="110"/>
      <c r="C50" s="110"/>
      <c r="D50" s="110"/>
      <c r="E50" s="110"/>
      <c r="F50" s="110"/>
      <c r="G50" s="110"/>
      <c r="H50" s="110"/>
    </row>
    <row r="51" spans="1:8" s="80" customFormat="1" x14ac:dyDescent="0.2"/>
  </sheetData>
  <mergeCells count="10">
    <mergeCell ref="E29:F29"/>
    <mergeCell ref="E41:F41"/>
    <mergeCell ref="A43:H43"/>
    <mergeCell ref="A48:H49"/>
    <mergeCell ref="A17:H17"/>
    <mergeCell ref="A1:H1"/>
    <mergeCell ref="A2:H2"/>
    <mergeCell ref="A3:H3"/>
    <mergeCell ref="A4:H4"/>
    <mergeCell ref="A12:H15"/>
  </mergeCells>
  <pageMargins left="0.75" right="0.75" top="0.5" bottom="0.5" header="0.5" footer="0.5"/>
  <pageSetup orientation="portrait" r:id="rId1"/>
  <headerFooter alignWithMargins="0">
    <oddFooter>&amp;RTD-2 Revised 8/2022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54"/>
  <sheetViews>
    <sheetView topLeftCell="A10"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t="s">
        <v>15</v>
      </c>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54"/>
  <sheetViews>
    <sheetView topLeftCell="A10"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6'!Q21</f>
        <v>0</v>
      </c>
      <c r="E27" s="163" t="s">
        <v>118</v>
      </c>
      <c r="F27" s="164"/>
      <c r="G27" s="164"/>
      <c r="H27" s="91">
        <f>'NM BUS SUM SCH 6'!Q38+'NM EC SCH 6'!Q38</f>
        <v>0</v>
      </c>
      <c r="I27" s="165" t="s">
        <v>119</v>
      </c>
      <c r="J27" s="162"/>
      <c r="K27" s="166"/>
      <c r="L27" s="92">
        <f>'NM EC SCH 6'!Q21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4"/>
  <sheetViews>
    <sheetView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7'!Q21</f>
        <v>0</v>
      </c>
      <c r="E27" s="163" t="s">
        <v>118</v>
      </c>
      <c r="F27" s="164"/>
      <c r="G27" s="164"/>
      <c r="H27" s="91">
        <f>'NM BUS SUM SCH 7'!Q38+'NM EC SCH 7'!Q38</f>
        <v>0</v>
      </c>
      <c r="I27" s="165" t="s">
        <v>119</v>
      </c>
      <c r="J27" s="162"/>
      <c r="K27" s="166"/>
      <c r="L27" s="92">
        <f>'NM EC SCH 7'!Q21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8'!Q21</f>
        <v>0</v>
      </c>
      <c r="E27" s="163" t="s">
        <v>118</v>
      </c>
      <c r="F27" s="164"/>
      <c r="G27" s="164"/>
      <c r="H27" s="91">
        <f>'NM BUS SUM SCH 8'!Q38+'NM EC SCH 8'!Q38</f>
        <v>0</v>
      </c>
      <c r="I27" s="165" t="s">
        <v>119</v>
      </c>
      <c r="J27" s="162"/>
      <c r="K27" s="166"/>
      <c r="L27" s="92">
        <f>'NM EC SCH 8'!Q21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155</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3"/>
  <sheetViews>
    <sheetView zoomScaleNormal="100" workbookViewId="0">
      <selection activeCell="D17" sqref="D17"/>
    </sheetView>
  </sheetViews>
  <sheetFormatPr defaultRowHeight="12.75" x14ac:dyDescent="0.2"/>
  <cols>
    <col min="1" max="1" width="24.140625" customWidth="1"/>
    <col min="2" max="12" width="9.7109375" customWidth="1"/>
  </cols>
  <sheetData>
    <row r="1" spans="1:12" x14ac:dyDescent="0.2">
      <c r="A1" s="133" t="s">
        <v>0</v>
      </c>
      <c r="B1" s="133"/>
      <c r="C1" s="133"/>
      <c r="D1" s="133"/>
      <c r="E1" s="133"/>
      <c r="F1" s="133"/>
      <c r="G1" s="133"/>
      <c r="H1" s="133"/>
      <c r="I1" s="133"/>
      <c r="J1" s="133"/>
      <c r="K1" s="133"/>
      <c r="L1" s="133"/>
    </row>
    <row r="2" spans="1:12" x14ac:dyDescent="0.2">
      <c r="A2" s="133" t="s">
        <v>164</v>
      </c>
      <c r="B2" s="133"/>
      <c r="C2" s="133"/>
      <c r="D2" s="133"/>
      <c r="E2" s="133"/>
      <c r="F2" s="133"/>
      <c r="G2" s="133"/>
      <c r="H2" s="133"/>
      <c r="I2" s="133"/>
      <c r="J2" s="133"/>
      <c r="K2" s="133"/>
      <c r="L2" s="133"/>
    </row>
    <row r="3" spans="1:12" x14ac:dyDescent="0.2">
      <c r="A3" s="133" t="s">
        <v>165</v>
      </c>
      <c r="B3" s="133"/>
      <c r="C3" s="133"/>
      <c r="D3" s="133"/>
      <c r="E3" s="133"/>
      <c r="F3" s="133"/>
      <c r="G3" s="133"/>
      <c r="H3" s="133"/>
      <c r="I3" s="133"/>
      <c r="J3" s="133"/>
      <c r="K3" s="133"/>
      <c r="L3" s="133"/>
    </row>
    <row r="4" spans="1:12" ht="12.75" customHeight="1" x14ac:dyDescent="0.2">
      <c r="A4" s="133" t="s">
        <v>175</v>
      </c>
      <c r="B4" s="133"/>
      <c r="C4" s="133"/>
      <c r="D4" s="133"/>
      <c r="E4" s="133"/>
      <c r="F4" s="133"/>
      <c r="G4" s="133"/>
      <c r="H4" s="133"/>
      <c r="I4" s="133"/>
      <c r="J4" s="133"/>
      <c r="K4" s="133"/>
      <c r="L4" s="133"/>
    </row>
    <row r="5" spans="1:12" s="6" customFormat="1" x14ac:dyDescent="0.2">
      <c r="A5" s="3"/>
      <c r="B5" s="3"/>
      <c r="C5" s="3"/>
      <c r="D5" s="3"/>
      <c r="E5" s="3"/>
      <c r="F5" s="3"/>
      <c r="G5" s="3"/>
      <c r="H5" s="3"/>
      <c r="I5" s="3"/>
      <c r="J5" s="3"/>
      <c r="K5" s="4"/>
      <c r="L5"/>
    </row>
    <row r="6" spans="1:12" s="7" customFormat="1" x14ac:dyDescent="0.2">
      <c r="A6" s="5" t="s">
        <v>1</v>
      </c>
      <c r="B6" s="5"/>
      <c r="C6" s="5"/>
      <c r="D6" s="5" t="s">
        <v>2</v>
      </c>
      <c r="E6" s="5"/>
      <c r="F6"/>
      <c r="G6"/>
      <c r="H6"/>
      <c r="I6" s="5" t="s">
        <v>3</v>
      </c>
      <c r="J6" s="5"/>
      <c r="K6" s="4"/>
      <c r="L6" s="4"/>
    </row>
    <row r="7" spans="1:12" s="7" customFormat="1" ht="12.75" customHeight="1" x14ac:dyDescent="0.2">
      <c r="A7" s="6" t="s">
        <v>4</v>
      </c>
      <c r="B7" s="6"/>
      <c r="K7" s="6"/>
      <c r="L7" s="6"/>
    </row>
    <row r="8" spans="1:12" s="7" customFormat="1" ht="12.75" customHeight="1" x14ac:dyDescent="0.2">
      <c r="A8" s="143" t="s">
        <v>167</v>
      </c>
      <c r="B8" s="143"/>
      <c r="C8" s="143"/>
      <c r="D8" s="143"/>
      <c r="E8" s="143"/>
      <c r="F8" s="143"/>
      <c r="G8" s="143"/>
      <c r="H8" s="143"/>
      <c r="I8" s="143"/>
      <c r="J8" s="143"/>
      <c r="K8" s="143"/>
      <c r="L8" s="143"/>
    </row>
    <row r="9" spans="1:12" s="7" customFormat="1" ht="12.75" customHeight="1" x14ac:dyDescent="0.2">
      <c r="A9" s="143"/>
      <c r="B9" s="143"/>
      <c r="C9" s="143"/>
      <c r="D9" s="143"/>
      <c r="E9" s="143"/>
      <c r="F9" s="143"/>
      <c r="G9" s="143"/>
      <c r="H9" s="143"/>
      <c r="I9" s="143"/>
      <c r="J9" s="143"/>
      <c r="K9" s="143"/>
      <c r="L9" s="143"/>
    </row>
    <row r="10" spans="1:12" x14ac:dyDescent="0.2">
      <c r="A10" s="141" t="s">
        <v>5</v>
      </c>
      <c r="B10" s="141"/>
      <c r="C10" s="141"/>
      <c r="D10" s="141"/>
      <c r="E10" s="141"/>
      <c r="F10" s="141"/>
      <c r="G10" s="141"/>
      <c r="H10" s="141"/>
      <c r="I10" s="141"/>
      <c r="J10" s="141"/>
      <c r="K10" s="141"/>
      <c r="L10" s="141"/>
    </row>
    <row r="11" spans="1:12" x14ac:dyDescent="0.2">
      <c r="A11" s="142" t="s">
        <v>168</v>
      </c>
      <c r="B11" s="142"/>
      <c r="C11" s="142"/>
      <c r="D11" s="142"/>
      <c r="E11" s="142"/>
      <c r="F11" s="142"/>
      <c r="G11" s="142"/>
      <c r="H11" s="142"/>
      <c r="I11" s="142"/>
      <c r="J11" s="142"/>
      <c r="K11" s="142"/>
      <c r="L11" s="142"/>
    </row>
    <row r="12" spans="1:12" ht="30" customHeight="1" x14ac:dyDescent="0.2">
      <c r="A12" s="4"/>
      <c r="B12" s="4"/>
      <c r="C12" s="4"/>
      <c r="D12" s="4"/>
      <c r="E12" s="4"/>
      <c r="F12" s="4"/>
      <c r="G12" s="4"/>
      <c r="H12" s="4"/>
      <c r="I12" s="4"/>
      <c r="J12" s="4"/>
      <c r="K12" s="4"/>
    </row>
    <row r="13" spans="1:12" ht="13.5" thickBot="1" x14ac:dyDescent="0.25">
      <c r="A13" s="3" t="s">
        <v>6</v>
      </c>
      <c r="B13" s="3"/>
      <c r="C13" s="140" t="s">
        <v>7</v>
      </c>
      <c r="D13" s="139"/>
      <c r="E13" s="139" t="s">
        <v>8</v>
      </c>
      <c r="F13" s="139"/>
      <c r="G13" s="139" t="s">
        <v>9</v>
      </c>
      <c r="H13" s="139"/>
      <c r="I13" s="139" t="s">
        <v>10</v>
      </c>
      <c r="J13" s="139"/>
      <c r="K13" s="139" t="s">
        <v>11</v>
      </c>
      <c r="L13" s="139"/>
    </row>
    <row r="14" spans="1:12" ht="27" thickTop="1" thickBot="1" x14ac:dyDescent="0.25">
      <c r="A14" t="s">
        <v>12</v>
      </c>
      <c r="B14" s="103" t="s">
        <v>141</v>
      </c>
      <c r="C14" s="8" t="s">
        <v>13</v>
      </c>
      <c r="D14" s="9" t="s">
        <v>14</v>
      </c>
      <c r="E14" s="8" t="s">
        <v>13</v>
      </c>
      <c r="F14" s="10" t="s">
        <v>14</v>
      </c>
      <c r="G14" s="8" t="s">
        <v>13</v>
      </c>
      <c r="H14" s="10" t="s">
        <v>14</v>
      </c>
      <c r="I14" s="8" t="s">
        <v>13</v>
      </c>
      <c r="J14" s="10" t="s">
        <v>14</v>
      </c>
      <c r="K14" s="8" t="s">
        <v>13</v>
      </c>
      <c r="L14" s="10" t="s">
        <v>14</v>
      </c>
    </row>
    <row r="15" spans="1:12" ht="21" customHeight="1" thickTop="1" thickBot="1" x14ac:dyDescent="0.25">
      <c r="A15" s="11" t="s">
        <v>15</v>
      </c>
      <c r="B15" s="12"/>
      <c r="C15" s="13"/>
      <c r="D15" s="14" t="s">
        <v>15</v>
      </c>
      <c r="E15" s="13" t="s">
        <v>15</v>
      </c>
      <c r="F15" s="15" t="s">
        <v>15</v>
      </c>
      <c r="G15" s="13" t="s">
        <v>15</v>
      </c>
      <c r="H15" s="15" t="s">
        <v>15</v>
      </c>
      <c r="I15" s="13" t="s">
        <v>15</v>
      </c>
      <c r="J15" s="11"/>
      <c r="K15" s="13"/>
      <c r="L15" s="11"/>
    </row>
    <row r="16" spans="1:12" ht="21" customHeight="1" thickTop="1" thickBot="1" x14ac:dyDescent="0.25">
      <c r="A16" s="11" t="s">
        <v>15</v>
      </c>
      <c r="B16" s="12"/>
      <c r="C16" s="13"/>
      <c r="D16" s="14" t="s">
        <v>15</v>
      </c>
      <c r="E16" s="13" t="s">
        <v>15</v>
      </c>
      <c r="F16" s="15" t="s">
        <v>15</v>
      </c>
      <c r="G16" s="13" t="s">
        <v>15</v>
      </c>
      <c r="H16" s="15" t="s">
        <v>15</v>
      </c>
      <c r="I16" s="13" t="s">
        <v>15</v>
      </c>
      <c r="J16" s="11"/>
      <c r="K16" s="13"/>
      <c r="L16" s="11"/>
    </row>
    <row r="17" spans="1:12" ht="21" customHeight="1" thickTop="1" thickBot="1" x14ac:dyDescent="0.25">
      <c r="A17" s="11" t="s">
        <v>15</v>
      </c>
      <c r="B17" s="12"/>
      <c r="C17" s="13"/>
      <c r="D17" s="14"/>
      <c r="E17" s="13"/>
      <c r="F17" s="15"/>
      <c r="G17" s="13"/>
      <c r="H17" s="15"/>
      <c r="I17" s="13" t="s">
        <v>15</v>
      </c>
      <c r="J17" s="11"/>
      <c r="K17" s="13"/>
      <c r="L17" s="11"/>
    </row>
    <row r="18" spans="1:12" ht="12" customHeight="1" thickTop="1" thickBot="1" x14ac:dyDescent="0.25">
      <c r="A18" s="11"/>
      <c r="B18" s="12"/>
      <c r="C18" s="13"/>
      <c r="D18" s="14"/>
      <c r="E18" s="13"/>
      <c r="F18" s="15"/>
      <c r="G18" s="13"/>
      <c r="H18" s="15"/>
      <c r="I18" s="13" t="s">
        <v>15</v>
      </c>
      <c r="J18" s="11"/>
      <c r="K18" s="13"/>
      <c r="L18" s="11"/>
    </row>
    <row r="19" spans="1:12" ht="12" customHeight="1" thickTop="1" x14ac:dyDescent="0.2">
      <c r="A19" t="s">
        <v>15</v>
      </c>
      <c r="C19" s="5"/>
      <c r="D19" s="5"/>
      <c r="E19" s="5"/>
      <c r="F19" s="5"/>
      <c r="G19" s="5"/>
      <c r="H19" s="18"/>
    </row>
    <row r="20" spans="1:12" ht="13.5" thickBot="1" x14ac:dyDescent="0.25">
      <c r="A20" s="3" t="s">
        <v>16</v>
      </c>
      <c r="B20" s="3"/>
      <c r="C20" s="139" t="s">
        <v>7</v>
      </c>
      <c r="D20" s="139"/>
      <c r="E20" s="139" t="s">
        <v>8</v>
      </c>
      <c r="F20" s="139"/>
      <c r="G20" s="139" t="s">
        <v>9</v>
      </c>
      <c r="H20" s="139"/>
      <c r="I20" s="139" t="s">
        <v>10</v>
      </c>
      <c r="J20" s="139"/>
      <c r="K20" s="139" t="s">
        <v>11</v>
      </c>
      <c r="L20" s="139"/>
    </row>
    <row r="21" spans="1:12" ht="27" thickTop="1" thickBot="1" x14ac:dyDescent="0.25">
      <c r="A21" t="s">
        <v>12</v>
      </c>
      <c r="B21" s="104" t="s">
        <v>141</v>
      </c>
      <c r="C21" s="8" t="s">
        <v>13</v>
      </c>
      <c r="D21" s="10" t="s">
        <v>14</v>
      </c>
      <c r="E21" s="8" t="s">
        <v>13</v>
      </c>
      <c r="F21" s="10" t="s">
        <v>14</v>
      </c>
      <c r="G21" s="8" t="s">
        <v>13</v>
      </c>
      <c r="H21" s="10" t="s">
        <v>14</v>
      </c>
      <c r="I21" s="8" t="s">
        <v>13</v>
      </c>
      <c r="J21" s="10" t="s">
        <v>14</v>
      </c>
      <c r="K21" s="8" t="s">
        <v>13</v>
      </c>
      <c r="L21" s="10" t="s">
        <v>14</v>
      </c>
    </row>
    <row r="22" spans="1:12" ht="21" customHeight="1" thickTop="1" thickBot="1" x14ac:dyDescent="0.25">
      <c r="A22" s="11"/>
      <c r="B22" s="11"/>
      <c r="C22" s="13"/>
      <c r="D22" s="15" t="s">
        <v>15</v>
      </c>
      <c r="E22" s="13" t="s">
        <v>15</v>
      </c>
      <c r="F22" s="15" t="s">
        <v>15</v>
      </c>
      <c r="G22" s="13" t="s">
        <v>15</v>
      </c>
      <c r="H22" s="15" t="s">
        <v>15</v>
      </c>
      <c r="I22" s="13" t="s">
        <v>15</v>
      </c>
      <c r="J22" s="11"/>
      <c r="K22" s="13"/>
      <c r="L22" s="11"/>
    </row>
    <row r="23" spans="1:12" ht="21" customHeight="1" thickTop="1" thickBot="1" x14ac:dyDescent="0.25">
      <c r="A23" s="11"/>
      <c r="B23" s="11"/>
      <c r="C23" s="13"/>
      <c r="D23" s="15" t="s">
        <v>15</v>
      </c>
      <c r="E23" s="13" t="s">
        <v>15</v>
      </c>
      <c r="F23" s="15" t="s">
        <v>15</v>
      </c>
      <c r="G23" s="13" t="s">
        <v>15</v>
      </c>
      <c r="H23" s="15" t="s">
        <v>15</v>
      </c>
      <c r="I23" s="13" t="s">
        <v>15</v>
      </c>
      <c r="J23" s="11"/>
      <c r="K23" s="13"/>
      <c r="L23" s="11"/>
    </row>
    <row r="24" spans="1:12" ht="21" customHeight="1" thickTop="1" thickBot="1" x14ac:dyDescent="0.25">
      <c r="A24" s="11"/>
      <c r="B24" s="11"/>
      <c r="C24" s="13"/>
      <c r="D24" s="15"/>
      <c r="E24" s="13"/>
      <c r="F24" s="15"/>
      <c r="G24" s="13"/>
      <c r="H24" s="15"/>
      <c r="I24" s="13" t="s">
        <v>15</v>
      </c>
      <c r="J24" s="11"/>
      <c r="K24" s="13"/>
      <c r="L24" s="11"/>
    </row>
    <row r="25" spans="1:12" ht="21" customHeight="1" thickTop="1" thickBot="1" x14ac:dyDescent="0.25">
      <c r="A25" s="11"/>
      <c r="B25" s="11"/>
      <c r="C25" s="13"/>
      <c r="D25" s="15"/>
      <c r="E25" s="13"/>
      <c r="F25" s="15"/>
      <c r="G25" s="13"/>
      <c r="H25" s="15"/>
      <c r="I25" s="13" t="s">
        <v>15</v>
      </c>
      <c r="J25" s="11"/>
      <c r="K25" s="13"/>
      <c r="L25" s="11"/>
    </row>
    <row r="26" spans="1:12" ht="12" customHeight="1" thickTop="1" x14ac:dyDescent="0.2">
      <c r="A26" s="81" t="s">
        <v>142</v>
      </c>
    </row>
    <row r="27" spans="1:12" ht="12" customHeight="1" x14ac:dyDescent="0.2"/>
    <row r="28" spans="1:12" ht="12.75" customHeight="1" x14ac:dyDescent="0.2">
      <c r="C28" s="5" t="s">
        <v>17</v>
      </c>
      <c r="H28" s="5" t="s">
        <v>18</v>
      </c>
    </row>
    <row r="29" spans="1:12" x14ac:dyDescent="0.2">
      <c r="C29" s="5"/>
      <c r="H29" s="5"/>
    </row>
    <row r="30" spans="1:12" ht="15" x14ac:dyDescent="0.2">
      <c r="A30" s="78" t="s">
        <v>124</v>
      </c>
      <c r="C30" s="19"/>
    </row>
    <row r="31" spans="1:12" x14ac:dyDescent="0.2">
      <c r="A31" t="s">
        <v>140</v>
      </c>
      <c r="C31" s="19"/>
    </row>
    <row r="32" spans="1:12" x14ac:dyDescent="0.2">
      <c r="C32" s="19"/>
    </row>
    <row r="33" spans="3:3" x14ac:dyDescent="0.2">
      <c r="C33" s="19"/>
    </row>
  </sheetData>
  <mergeCells count="17">
    <mergeCell ref="A10:L10"/>
    <mergeCell ref="A11:L11"/>
    <mergeCell ref="A1:L1"/>
    <mergeCell ref="A2:L2"/>
    <mergeCell ref="A3:L3"/>
    <mergeCell ref="A4:L4"/>
    <mergeCell ref="A8:L9"/>
    <mergeCell ref="C13:D13"/>
    <mergeCell ref="E13:F13"/>
    <mergeCell ref="G13:H13"/>
    <mergeCell ref="I13:J13"/>
    <mergeCell ref="K13:L13"/>
    <mergeCell ref="C20:D20"/>
    <mergeCell ref="E20:F20"/>
    <mergeCell ref="G20:H20"/>
    <mergeCell ref="I20:J20"/>
    <mergeCell ref="K20:L20"/>
  </mergeCells>
  <pageMargins left="0.75" right="0.75" top="0.5" bottom="0.5" header="0.5" footer="0.5"/>
  <pageSetup scale="94" orientation="landscape" r:id="rId1"/>
  <headerFooter alignWithMargins="0">
    <oddFooter>&amp;RTD-2 Revised 8/2022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9'!Q21</f>
        <v>0</v>
      </c>
      <c r="E27" s="163" t="s">
        <v>118</v>
      </c>
      <c r="F27" s="164"/>
      <c r="G27" s="164"/>
      <c r="H27" s="91">
        <f>'NM BUS SUM SCH 9'!Q38+'NM EC SCH 9'!Q38</f>
        <v>0</v>
      </c>
      <c r="I27" s="165" t="s">
        <v>119</v>
      </c>
      <c r="J27" s="162"/>
      <c r="K27" s="166"/>
      <c r="L27" s="92">
        <f>'NM EC SCH 9'!Q21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54"/>
  <sheetViews>
    <sheetView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156</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54"/>
  <sheetViews>
    <sheetView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45"/>
  <sheetViews>
    <sheetView zoomScale="85" zoomScaleNormal="8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10'!Q21</f>
        <v>0</v>
      </c>
      <c r="E27" s="163" t="s">
        <v>118</v>
      </c>
      <c r="F27" s="164"/>
      <c r="G27" s="164"/>
      <c r="H27" s="91">
        <f>'NM BUS SUM SCH 10'!Q38+'NM EC SCH 10'!Q38</f>
        <v>0</v>
      </c>
      <c r="I27" s="165" t="s">
        <v>119</v>
      </c>
      <c r="J27" s="162"/>
      <c r="K27" s="166"/>
      <c r="L27" s="92">
        <f>'NM EC SCH 10'!Q21</f>
        <v>0</v>
      </c>
    </row>
    <row r="28" spans="2:16" ht="33.950000000000003" customHeight="1" x14ac:dyDescent="0.2">
      <c r="B28" s="181" t="s">
        <v>86</v>
      </c>
      <c r="C28" s="181"/>
      <c r="D28" s="181"/>
      <c r="E28" s="181"/>
      <c r="F28" s="181"/>
      <c r="G28" s="181"/>
      <c r="H28" s="181"/>
      <c r="I28" s="181"/>
      <c r="J28" s="181"/>
      <c r="K28" s="181"/>
      <c r="L28" s="181"/>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82"/>
      <c r="J38" s="16"/>
      <c r="K38" s="16"/>
      <c r="L38" s="16"/>
      <c r="M38" s="51"/>
      <c r="N38" s="50"/>
    </row>
    <row r="39" spans="2:15" ht="16.5" thickBot="1" x14ac:dyDescent="0.3">
      <c r="B39" s="177"/>
      <c r="C39" s="177"/>
      <c r="D39" s="177"/>
      <c r="E39" s="177"/>
      <c r="F39" s="177"/>
      <c r="G39" s="178"/>
      <c r="H39" s="183"/>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157</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A1:Q1"/>
    <mergeCell ref="A2:Q2"/>
    <mergeCell ref="A3:Q3"/>
    <mergeCell ref="A4:Q4"/>
    <mergeCell ref="N25:Q26"/>
    <mergeCell ref="O21:P21"/>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11'!Q21</f>
        <v>0</v>
      </c>
      <c r="E27" s="163" t="s">
        <v>118</v>
      </c>
      <c r="F27" s="164"/>
      <c r="G27" s="164"/>
      <c r="H27" s="91">
        <f>'NM BUS SUM SCH 11'!Q38+'NM EC SCH 11'!Q38</f>
        <v>0</v>
      </c>
      <c r="I27" s="165" t="s">
        <v>119</v>
      </c>
      <c r="J27" s="162"/>
      <c r="K27" s="166"/>
      <c r="L27" s="92">
        <f>'NM EC SCH 11'!Q21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A449-53F4-411C-80F2-8062A9CFC4B6}">
  <sheetPr>
    <pageSetUpPr fitToPage="1"/>
  </sheetPr>
  <dimension ref="A1:L30"/>
  <sheetViews>
    <sheetView zoomScaleNormal="100" workbookViewId="0">
      <selection activeCell="D17" sqref="D17"/>
    </sheetView>
  </sheetViews>
  <sheetFormatPr defaultRowHeight="12.75" x14ac:dyDescent="0.2"/>
  <cols>
    <col min="1" max="1" width="24.140625" customWidth="1"/>
    <col min="2" max="12" width="9.7109375" customWidth="1"/>
  </cols>
  <sheetData>
    <row r="1" spans="1:12" x14ac:dyDescent="0.2">
      <c r="A1" s="133" t="s">
        <v>0</v>
      </c>
      <c r="B1" s="133"/>
      <c r="C1" s="133"/>
      <c r="D1" s="133"/>
      <c r="E1" s="133"/>
      <c r="F1" s="133"/>
      <c r="G1" s="133"/>
      <c r="H1" s="133"/>
      <c r="I1" s="133"/>
      <c r="J1" s="133"/>
      <c r="K1" s="133"/>
      <c r="L1" s="133"/>
    </row>
    <row r="2" spans="1:12" x14ac:dyDescent="0.2">
      <c r="A2" s="133" t="s">
        <v>164</v>
      </c>
      <c r="B2" s="133"/>
      <c r="C2" s="133"/>
      <c r="D2" s="133"/>
      <c r="E2" s="133"/>
      <c r="F2" s="133"/>
      <c r="G2" s="133"/>
      <c r="H2" s="133"/>
      <c r="I2" s="133"/>
      <c r="J2" s="133"/>
      <c r="K2" s="133"/>
      <c r="L2" s="133"/>
    </row>
    <row r="3" spans="1:12" x14ac:dyDescent="0.2">
      <c r="A3" s="133" t="s">
        <v>165</v>
      </c>
      <c r="B3" s="133"/>
      <c r="C3" s="133"/>
      <c r="D3" s="133"/>
      <c r="E3" s="133"/>
      <c r="F3" s="133"/>
      <c r="G3" s="133"/>
      <c r="H3" s="133"/>
      <c r="I3" s="133"/>
      <c r="J3" s="133"/>
      <c r="K3" s="133"/>
      <c r="L3" s="133"/>
    </row>
    <row r="4" spans="1:12" ht="12.75" customHeight="1" x14ac:dyDescent="0.2">
      <c r="A4" s="133" t="s">
        <v>180</v>
      </c>
      <c r="B4" s="133"/>
      <c r="C4" s="133"/>
      <c r="D4" s="133"/>
      <c r="E4" s="133"/>
      <c r="F4" s="133"/>
      <c r="G4" s="133"/>
      <c r="H4" s="133"/>
      <c r="I4" s="133"/>
      <c r="J4" s="133"/>
      <c r="K4" s="133"/>
      <c r="L4" s="133"/>
    </row>
    <row r="5" spans="1:12" x14ac:dyDescent="0.2">
      <c r="A5" s="95"/>
      <c r="B5" s="95"/>
      <c r="C5" s="95"/>
      <c r="D5" s="95"/>
      <c r="E5" s="95"/>
      <c r="F5" s="95"/>
      <c r="G5" s="95"/>
      <c r="H5" s="95"/>
      <c r="I5" s="95"/>
      <c r="J5" s="95"/>
      <c r="K5" s="95"/>
      <c r="L5" s="95"/>
    </row>
    <row r="6" spans="1:12" s="96" customFormat="1" x14ac:dyDescent="0.2">
      <c r="A6" s="5" t="s">
        <v>1</v>
      </c>
      <c r="B6" s="5"/>
      <c r="C6" s="5"/>
      <c r="D6" s="5" t="s">
        <v>2</v>
      </c>
      <c r="E6" s="5"/>
      <c r="F6"/>
      <c r="G6"/>
      <c r="H6"/>
      <c r="I6" s="5" t="s">
        <v>3</v>
      </c>
      <c r="J6" s="5"/>
      <c r="K6" s="4"/>
      <c r="L6" s="4"/>
    </row>
    <row r="7" spans="1:12" s="7" customFormat="1" ht="12" x14ac:dyDescent="0.2">
      <c r="A7" s="96" t="s">
        <v>4</v>
      </c>
      <c r="B7" s="96"/>
      <c r="K7" s="96"/>
      <c r="L7" s="96"/>
    </row>
    <row r="8" spans="1:12" s="7" customFormat="1" ht="12.75" customHeight="1" x14ac:dyDescent="0.2">
      <c r="A8" s="143" t="s">
        <v>167</v>
      </c>
      <c r="B8" s="143"/>
      <c r="C8" s="143"/>
      <c r="D8" s="143"/>
      <c r="E8" s="143"/>
      <c r="F8" s="143"/>
      <c r="G8" s="143"/>
      <c r="H8" s="143"/>
      <c r="I8" s="143"/>
      <c r="J8" s="143"/>
      <c r="K8" s="143"/>
      <c r="L8" s="143"/>
    </row>
    <row r="9" spans="1:12" s="7" customFormat="1" ht="12.75" customHeight="1" x14ac:dyDescent="0.2">
      <c r="A9" s="143"/>
      <c r="B9" s="143"/>
      <c r="C9" s="143"/>
      <c r="D9" s="143"/>
      <c r="E9" s="143"/>
      <c r="F9" s="143"/>
      <c r="G9" s="143"/>
      <c r="H9" s="143"/>
      <c r="I9" s="143"/>
      <c r="J9" s="143"/>
      <c r="K9" s="143"/>
      <c r="L9" s="143"/>
    </row>
    <row r="10" spans="1:12" s="7" customFormat="1" ht="12.75" customHeight="1" x14ac:dyDescent="0.2">
      <c r="A10" s="141" t="s">
        <v>5</v>
      </c>
      <c r="B10" s="141"/>
      <c r="C10" s="141"/>
      <c r="D10" s="141"/>
      <c r="E10" s="141"/>
      <c r="F10" s="141"/>
      <c r="G10" s="141"/>
      <c r="H10" s="141"/>
      <c r="I10" s="141"/>
      <c r="J10" s="141"/>
      <c r="K10" s="141"/>
      <c r="L10" s="141"/>
    </row>
    <row r="11" spans="1:12" x14ac:dyDescent="0.2">
      <c r="A11" s="142" t="s">
        <v>168</v>
      </c>
      <c r="B11" s="142"/>
      <c r="C11" s="142"/>
      <c r="D11" s="142"/>
      <c r="E11" s="142"/>
      <c r="F11" s="142"/>
      <c r="G11" s="142"/>
      <c r="H11" s="142"/>
      <c r="I11" s="142"/>
      <c r="J11" s="142"/>
      <c r="K11" s="142"/>
      <c r="L11" s="142"/>
    </row>
    <row r="12" spans="1:12" x14ac:dyDescent="0.2">
      <c r="A12" s="4"/>
      <c r="B12" s="4"/>
      <c r="C12" s="4"/>
      <c r="D12" s="4"/>
      <c r="E12" s="4"/>
      <c r="F12" s="4"/>
      <c r="G12" s="4"/>
      <c r="H12" s="4"/>
      <c r="I12" s="4"/>
      <c r="J12" s="4"/>
      <c r="K12" s="4"/>
    </row>
    <row r="13" spans="1:12" ht="30" customHeight="1" thickBot="1" x14ac:dyDescent="0.25">
      <c r="A13" s="3" t="s">
        <v>6</v>
      </c>
      <c r="B13" s="3"/>
      <c r="C13" s="140" t="s">
        <v>7</v>
      </c>
      <c r="D13" s="139"/>
      <c r="E13" s="139" t="s">
        <v>8</v>
      </c>
      <c r="F13" s="139"/>
      <c r="G13" s="139" t="s">
        <v>9</v>
      </c>
      <c r="H13" s="139"/>
      <c r="I13" s="139" t="s">
        <v>10</v>
      </c>
      <c r="J13" s="139"/>
      <c r="K13" s="139" t="s">
        <v>11</v>
      </c>
      <c r="L13" s="139"/>
    </row>
    <row r="14" spans="1:12" ht="27" thickTop="1" thickBot="1" x14ac:dyDescent="0.25">
      <c r="A14" t="s">
        <v>12</v>
      </c>
      <c r="B14" s="103" t="s">
        <v>141</v>
      </c>
      <c r="C14" s="8" t="s">
        <v>13</v>
      </c>
      <c r="D14" s="9" t="s">
        <v>14</v>
      </c>
      <c r="E14" s="8" t="s">
        <v>13</v>
      </c>
      <c r="F14" s="10" t="s">
        <v>14</v>
      </c>
      <c r="G14" s="8" t="s">
        <v>13</v>
      </c>
      <c r="H14" s="10" t="s">
        <v>14</v>
      </c>
      <c r="I14" s="8" t="s">
        <v>13</v>
      </c>
      <c r="J14" s="10" t="s">
        <v>14</v>
      </c>
      <c r="K14" s="8" t="s">
        <v>13</v>
      </c>
      <c r="L14" s="10" t="s">
        <v>14</v>
      </c>
    </row>
    <row r="15" spans="1:12" ht="21" customHeight="1" thickTop="1" thickBot="1" x14ac:dyDescent="0.25">
      <c r="A15" s="11" t="s">
        <v>15</v>
      </c>
      <c r="B15" s="12"/>
      <c r="C15" s="13"/>
      <c r="D15" s="14" t="s">
        <v>15</v>
      </c>
      <c r="E15" s="13" t="s">
        <v>15</v>
      </c>
      <c r="F15" s="15" t="s">
        <v>15</v>
      </c>
      <c r="G15" s="13" t="s">
        <v>15</v>
      </c>
      <c r="H15" s="15" t="s">
        <v>15</v>
      </c>
      <c r="I15" s="13" t="s">
        <v>15</v>
      </c>
      <c r="J15" s="11"/>
      <c r="K15" s="13"/>
      <c r="L15" s="11"/>
    </row>
    <row r="16" spans="1:12" ht="21" customHeight="1" thickTop="1" thickBot="1" x14ac:dyDescent="0.25">
      <c r="A16" s="11" t="s">
        <v>15</v>
      </c>
      <c r="B16" s="12"/>
      <c r="C16" s="13"/>
      <c r="D16" s="14" t="s">
        <v>15</v>
      </c>
      <c r="E16" s="13" t="s">
        <v>15</v>
      </c>
      <c r="F16" s="15" t="s">
        <v>15</v>
      </c>
      <c r="G16" s="13" t="s">
        <v>15</v>
      </c>
      <c r="H16" s="15" t="s">
        <v>15</v>
      </c>
      <c r="I16" s="13" t="s">
        <v>15</v>
      </c>
      <c r="J16" s="11"/>
      <c r="K16" s="13"/>
      <c r="L16" s="11"/>
    </row>
    <row r="17" spans="1:12" ht="21" customHeight="1" thickTop="1" thickBot="1" x14ac:dyDescent="0.25">
      <c r="A17" s="11" t="s">
        <v>15</v>
      </c>
      <c r="B17" s="12"/>
      <c r="C17" s="13"/>
      <c r="D17" s="14"/>
      <c r="E17" s="13"/>
      <c r="F17" s="15"/>
      <c r="G17" s="13"/>
      <c r="H17" s="15"/>
      <c r="I17" s="13" t="s">
        <v>15</v>
      </c>
      <c r="J17" s="11"/>
      <c r="K17" s="13"/>
      <c r="L17" s="11"/>
    </row>
    <row r="18" spans="1:12" ht="21" customHeight="1" thickTop="1" thickBot="1" x14ac:dyDescent="0.25">
      <c r="A18" s="11"/>
      <c r="B18" s="12"/>
      <c r="C18" s="13"/>
      <c r="D18" s="14"/>
      <c r="E18" s="13"/>
      <c r="F18" s="15"/>
      <c r="G18" s="13"/>
      <c r="H18" s="15"/>
      <c r="I18" s="13" t="s">
        <v>15</v>
      </c>
      <c r="J18" s="11"/>
      <c r="K18" s="13"/>
      <c r="L18" s="11"/>
    </row>
    <row r="19" spans="1:12" ht="12" customHeight="1" thickTop="1" x14ac:dyDescent="0.2">
      <c r="A19" t="s">
        <v>15</v>
      </c>
      <c r="C19" s="5"/>
      <c r="D19" s="5"/>
      <c r="E19" s="5"/>
      <c r="F19" s="5"/>
      <c r="G19" s="5"/>
      <c r="H19" s="18"/>
    </row>
    <row r="20" spans="1:12" ht="12" customHeight="1" thickBot="1" x14ac:dyDescent="0.25">
      <c r="A20" s="3" t="s">
        <v>16</v>
      </c>
      <c r="B20" s="3"/>
      <c r="C20" s="139" t="s">
        <v>7</v>
      </c>
      <c r="D20" s="139"/>
      <c r="E20" s="139" t="s">
        <v>8</v>
      </c>
      <c r="F20" s="139"/>
      <c r="G20" s="139" t="s">
        <v>9</v>
      </c>
      <c r="H20" s="139"/>
      <c r="I20" s="139" t="s">
        <v>10</v>
      </c>
      <c r="J20" s="139"/>
      <c r="K20" s="139" t="s">
        <v>11</v>
      </c>
      <c r="L20" s="139"/>
    </row>
    <row r="21" spans="1:12" ht="30" customHeight="1" thickTop="1" thickBot="1" x14ac:dyDescent="0.25">
      <c r="A21" t="s">
        <v>12</v>
      </c>
      <c r="B21" s="104" t="s">
        <v>141</v>
      </c>
      <c r="C21" s="8" t="s">
        <v>13</v>
      </c>
      <c r="D21" s="10" t="s">
        <v>14</v>
      </c>
      <c r="E21" s="8" t="s">
        <v>13</v>
      </c>
      <c r="F21" s="10" t="s">
        <v>14</v>
      </c>
      <c r="G21" s="8" t="s">
        <v>13</v>
      </c>
      <c r="H21" s="10" t="s">
        <v>14</v>
      </c>
      <c r="I21" s="8" t="s">
        <v>13</v>
      </c>
      <c r="J21" s="10" t="s">
        <v>14</v>
      </c>
      <c r="K21" s="8" t="s">
        <v>13</v>
      </c>
      <c r="L21" s="10" t="s">
        <v>14</v>
      </c>
    </row>
    <row r="22" spans="1:12" ht="21" customHeight="1" thickTop="1" thickBot="1" x14ac:dyDescent="0.25">
      <c r="A22" s="11"/>
      <c r="B22" s="11"/>
      <c r="C22" s="13"/>
      <c r="D22" s="15" t="s">
        <v>15</v>
      </c>
      <c r="E22" s="13" t="s">
        <v>15</v>
      </c>
      <c r="F22" s="15" t="s">
        <v>15</v>
      </c>
      <c r="G22" s="13" t="s">
        <v>15</v>
      </c>
      <c r="H22" s="15" t="s">
        <v>15</v>
      </c>
      <c r="I22" s="13" t="s">
        <v>15</v>
      </c>
      <c r="J22" s="11"/>
      <c r="K22" s="13"/>
      <c r="L22" s="11"/>
    </row>
    <row r="23" spans="1:12" ht="21" customHeight="1" thickTop="1" thickBot="1" x14ac:dyDescent="0.25">
      <c r="A23" s="11"/>
      <c r="B23" s="11"/>
      <c r="C23" s="13"/>
      <c r="D23" s="15" t="s">
        <v>15</v>
      </c>
      <c r="E23" s="13" t="s">
        <v>15</v>
      </c>
      <c r="F23" s="15" t="s">
        <v>15</v>
      </c>
      <c r="G23" s="13" t="s">
        <v>15</v>
      </c>
      <c r="H23" s="15" t="s">
        <v>15</v>
      </c>
      <c r="I23" s="13" t="s">
        <v>15</v>
      </c>
      <c r="J23" s="11"/>
      <c r="K23" s="13"/>
      <c r="L23" s="11"/>
    </row>
    <row r="24" spans="1:12" ht="21" customHeight="1" thickTop="1" thickBot="1" x14ac:dyDescent="0.25">
      <c r="A24" s="11"/>
      <c r="B24" s="11"/>
      <c r="C24" s="13"/>
      <c r="D24" s="15"/>
      <c r="E24" s="13"/>
      <c r="F24" s="15"/>
      <c r="G24" s="13"/>
      <c r="H24" s="15"/>
      <c r="I24" s="13" t="s">
        <v>15</v>
      </c>
      <c r="J24" s="11"/>
      <c r="K24" s="13"/>
      <c r="L24" s="11"/>
    </row>
    <row r="25" spans="1:12" ht="21" customHeight="1" thickTop="1" thickBot="1" x14ac:dyDescent="0.25">
      <c r="A25" s="11"/>
      <c r="B25" s="11"/>
      <c r="C25" s="13"/>
      <c r="D25" s="15"/>
      <c r="E25" s="13"/>
      <c r="F25" s="15"/>
      <c r="G25" s="13"/>
      <c r="H25" s="15"/>
      <c r="I25" s="13" t="s">
        <v>15</v>
      </c>
      <c r="J25" s="11"/>
      <c r="K25" s="13"/>
      <c r="L25" s="11"/>
    </row>
    <row r="26" spans="1:12" ht="21" customHeight="1" thickTop="1" x14ac:dyDescent="0.2">
      <c r="A26" s="81" t="s">
        <v>142</v>
      </c>
    </row>
    <row r="27" spans="1:12" ht="12" customHeight="1" x14ac:dyDescent="0.2"/>
    <row r="28" spans="1:12" ht="26.1" customHeight="1" x14ac:dyDescent="0.2">
      <c r="C28" s="5" t="s">
        <v>17</v>
      </c>
      <c r="H28" s="5" t="s">
        <v>18</v>
      </c>
    </row>
    <row r="29" spans="1:12" ht="15" x14ac:dyDescent="0.2">
      <c r="A29" s="78" t="s">
        <v>124</v>
      </c>
      <c r="C29" s="19"/>
    </row>
    <row r="30" spans="1:12" x14ac:dyDescent="0.2">
      <c r="A30" t="s">
        <v>140</v>
      </c>
      <c r="C30" s="19"/>
    </row>
  </sheetData>
  <mergeCells count="17">
    <mergeCell ref="C20:D20"/>
    <mergeCell ref="E20:F20"/>
    <mergeCell ref="G20:H20"/>
    <mergeCell ref="I20:J20"/>
    <mergeCell ref="K20:L20"/>
    <mergeCell ref="A11:L11"/>
    <mergeCell ref="C13:D13"/>
    <mergeCell ref="E13:F13"/>
    <mergeCell ref="G13:H13"/>
    <mergeCell ref="I13:J13"/>
    <mergeCell ref="K13:L13"/>
    <mergeCell ref="A10:L10"/>
    <mergeCell ref="A1:L1"/>
    <mergeCell ref="A2:L2"/>
    <mergeCell ref="A3:L3"/>
    <mergeCell ref="A4:L4"/>
    <mergeCell ref="A8:L9"/>
  </mergeCells>
  <pageMargins left="0.75" right="0.75" top="0.5" bottom="0.5" header="0.5" footer="0.5"/>
  <pageSetup scale="94" orientation="landscape" r:id="rId1"/>
  <headerFooter alignWithMargins="0">
    <oddFooter>&amp;RTD-2 Revised 8/2022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45"/>
  <sheetViews>
    <sheetView zoomScale="70" zoomScaleNormal="70"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12'!Q21</f>
        <v>0</v>
      </c>
      <c r="E27" s="163" t="s">
        <v>118</v>
      </c>
      <c r="F27" s="164"/>
      <c r="G27" s="164"/>
      <c r="H27" s="91">
        <f>'NM BUS SUM SCH 12'!Q38+'NM EC SCH 12'!Q38</f>
        <v>0</v>
      </c>
      <c r="I27" s="165" t="s">
        <v>119</v>
      </c>
      <c r="J27" s="162"/>
      <c r="K27" s="166"/>
      <c r="L27" s="92">
        <f>'NM EC SCH 12'!Q21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13'!Q21</f>
        <v>0</v>
      </c>
      <c r="E27" s="163" t="s">
        <v>118</v>
      </c>
      <c r="F27" s="164"/>
      <c r="G27" s="164"/>
      <c r="H27" s="91">
        <f>'NM BUS SUM SCH 13'!Q38+'NM EC SCH 13'!Q38</f>
        <v>0</v>
      </c>
      <c r="I27" s="165" t="s">
        <v>119</v>
      </c>
      <c r="J27" s="162"/>
      <c r="K27" s="166"/>
      <c r="L27" s="92">
        <f>'NM EC SCH 13'!Q21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Q54"/>
  <sheetViews>
    <sheetView zoomScale="70" zoomScaleNormal="7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14'!Q21</f>
        <v>0</v>
      </c>
      <c r="E27" s="163" t="s">
        <v>118</v>
      </c>
      <c r="F27" s="164"/>
      <c r="G27" s="164"/>
      <c r="H27" s="91">
        <f>'NM BUS SUM SCH 14'!Q38+'NM EC SCH 14'!Q38</f>
        <v>0</v>
      </c>
      <c r="I27" s="165" t="s">
        <v>119</v>
      </c>
      <c r="J27" s="162"/>
      <c r="K27" s="166"/>
      <c r="L27" s="92">
        <f>'NM EC SCH 14'!Q21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58">
        <f>D28</f>
        <v>0</v>
      </c>
      <c r="P33" s="58">
        <f>D45</f>
        <v>0</v>
      </c>
      <c r="Q33" s="63">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58">
        <f>F28</f>
        <v>0</v>
      </c>
      <c r="P34" s="58">
        <f>F45</f>
        <v>0</v>
      </c>
      <c r="Q34" s="63">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11">
        <f>H28</f>
        <v>0</v>
      </c>
      <c r="P35" s="58">
        <f>H45</f>
        <v>0</v>
      </c>
      <c r="Q35" s="63">
        <f t="shared" si="2"/>
        <v>0</v>
      </c>
    </row>
    <row r="36" spans="2:17" ht="24.95" customHeight="1" x14ac:dyDescent="0.2">
      <c r="B36" s="84" t="s">
        <v>15</v>
      </c>
      <c r="C36" s="84"/>
      <c r="D36" s="84"/>
      <c r="E36" s="84"/>
      <c r="F36" s="84"/>
      <c r="G36" s="84"/>
      <c r="H36" s="84"/>
      <c r="I36" s="85" t="s">
        <v>15</v>
      </c>
      <c r="J36" s="84"/>
      <c r="K36" s="84"/>
      <c r="L36" s="84"/>
      <c r="M36" s="4"/>
      <c r="N36" s="4" t="s">
        <v>104</v>
      </c>
      <c r="O36" s="11">
        <f>J28</f>
        <v>0</v>
      </c>
      <c r="P36" s="58">
        <f>J45</f>
        <v>0</v>
      </c>
      <c r="Q36" s="63">
        <f t="shared" si="2"/>
        <v>0</v>
      </c>
    </row>
    <row r="37" spans="2:17" ht="24.95" customHeight="1" x14ac:dyDescent="0.25">
      <c r="B37" s="61"/>
      <c r="C37" s="84"/>
      <c r="D37" s="84"/>
      <c r="E37" s="84"/>
      <c r="F37" s="84"/>
      <c r="G37" s="84"/>
      <c r="H37" s="84"/>
      <c r="I37" s="84"/>
      <c r="J37" s="84"/>
      <c r="K37" s="84"/>
      <c r="L37" s="84"/>
      <c r="M37" s="4"/>
      <c r="N37" s="4" t="s">
        <v>105</v>
      </c>
      <c r="O37" s="11">
        <f>L28</f>
        <v>0</v>
      </c>
      <c r="P37" s="58">
        <f>L45</f>
        <v>0</v>
      </c>
      <c r="Q37" s="63">
        <f t="shared" si="2"/>
        <v>0</v>
      </c>
    </row>
    <row r="38" spans="2:17" ht="24.95" customHeight="1" x14ac:dyDescent="0.25">
      <c r="B38" s="61"/>
      <c r="C38" s="84"/>
      <c r="D38" s="84"/>
      <c r="E38" s="84"/>
      <c r="F38" s="84"/>
      <c r="G38" s="84"/>
      <c r="H38" s="84"/>
      <c r="I38" s="84"/>
      <c r="J38" s="84"/>
      <c r="K38" s="84"/>
      <c r="L38" s="84"/>
      <c r="M38" s="4"/>
      <c r="O38" s="147" t="s">
        <v>153</v>
      </c>
      <c r="P38" s="148"/>
      <c r="Q38" s="77">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15'!Q21</f>
        <v>0</v>
      </c>
      <c r="E27" s="163" t="s">
        <v>118</v>
      </c>
      <c r="F27" s="164"/>
      <c r="G27" s="164"/>
      <c r="H27" s="91">
        <f>'NM BUS SUM SCH 15'!Q38+'NM EC SCH 15'!Q38</f>
        <v>0</v>
      </c>
      <c r="I27" s="165" t="s">
        <v>119</v>
      </c>
      <c r="J27" s="162"/>
      <c r="K27" s="166"/>
      <c r="L27" s="92">
        <f>'NM EC SCH 15'!Q21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6"/>
  <sheetViews>
    <sheetView zoomScale="75" zoomScaleNormal="75"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6" customHeight="1"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5.9" customHeight="1" x14ac:dyDescent="0.2">
      <c r="A16" s="111"/>
      <c r="B16" s="84" t="s">
        <v>15</v>
      </c>
      <c r="C16" s="84" t="s">
        <v>15</v>
      </c>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1:17" ht="25.9" customHeight="1" x14ac:dyDescent="0.2">
      <c r="A17" s="111"/>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1:17" ht="25.9" customHeight="1" x14ac:dyDescent="0.2">
      <c r="A18" s="111"/>
      <c r="B18" s="84" t="s">
        <v>15</v>
      </c>
      <c r="C18" s="84"/>
      <c r="D18" s="84"/>
      <c r="E18" s="84"/>
      <c r="F18" s="84"/>
      <c r="G18" s="84"/>
      <c r="H18" s="84"/>
      <c r="I18" s="85" t="s">
        <v>15</v>
      </c>
      <c r="J18" s="84"/>
      <c r="K18" s="84"/>
      <c r="L18" s="84"/>
      <c r="N18" s="4" t="s">
        <v>103</v>
      </c>
      <c r="O18" s="84">
        <f>G28</f>
        <v>0</v>
      </c>
      <c r="P18" s="84">
        <f>G45</f>
        <v>0</v>
      </c>
      <c r="Q18" s="86">
        <f t="shared" si="0"/>
        <v>0</v>
      </c>
    </row>
    <row r="19" spans="1:17" ht="25.9" customHeight="1" x14ac:dyDescent="0.2">
      <c r="A19" s="111"/>
      <c r="B19" s="84" t="s">
        <v>15</v>
      </c>
      <c r="C19" s="84"/>
      <c r="D19" s="84"/>
      <c r="E19" s="84"/>
      <c r="F19" s="84"/>
      <c r="G19" s="84"/>
      <c r="H19" s="84"/>
      <c r="I19" s="85" t="s">
        <v>15</v>
      </c>
      <c r="J19" s="84"/>
      <c r="K19" s="84"/>
      <c r="L19" s="84"/>
      <c r="N19" s="4" t="s">
        <v>104</v>
      </c>
      <c r="O19" s="84">
        <f>I28</f>
        <v>0</v>
      </c>
      <c r="P19" s="84">
        <f>I45</f>
        <v>0</v>
      </c>
      <c r="Q19" s="86">
        <f t="shared" si="0"/>
        <v>0</v>
      </c>
    </row>
    <row r="20" spans="1:17" ht="25.9" customHeight="1" x14ac:dyDescent="0.25">
      <c r="A20" s="111"/>
      <c r="B20" s="61"/>
      <c r="C20" s="84"/>
      <c r="D20" s="84"/>
      <c r="E20" s="84"/>
      <c r="F20" s="84"/>
      <c r="G20" s="84"/>
      <c r="H20" s="84"/>
      <c r="I20" s="84"/>
      <c r="J20" s="84"/>
      <c r="K20" s="84"/>
      <c r="L20" s="84"/>
      <c r="N20" s="4" t="s">
        <v>105</v>
      </c>
      <c r="O20" s="84">
        <f>K28</f>
        <v>0</v>
      </c>
      <c r="P20" s="84">
        <f>K45</f>
        <v>0</v>
      </c>
      <c r="Q20" s="86">
        <f t="shared" si="0"/>
        <v>0</v>
      </c>
    </row>
    <row r="21" spans="1:17" ht="25.9" customHeight="1" x14ac:dyDescent="0.25">
      <c r="A21" s="111"/>
      <c r="B21" s="61"/>
      <c r="C21" s="84"/>
      <c r="D21" s="84"/>
      <c r="E21" s="84"/>
      <c r="F21" s="84"/>
      <c r="G21" s="84"/>
      <c r="H21" s="84"/>
      <c r="I21" s="84"/>
      <c r="J21" s="84"/>
      <c r="K21" s="84"/>
      <c r="L21" s="84"/>
      <c r="O21" s="147" t="s">
        <v>152</v>
      </c>
      <c r="P21" s="148"/>
      <c r="Q21" s="88">
        <f>AVERAGE(Q16:Q20)</f>
        <v>0</v>
      </c>
    </row>
    <row r="22" spans="1:17" ht="25.9" customHeight="1" x14ac:dyDescent="0.25">
      <c r="A22" s="111"/>
      <c r="B22" s="61"/>
      <c r="C22" s="84"/>
      <c r="D22" s="84"/>
      <c r="E22" s="84"/>
      <c r="F22" s="84"/>
      <c r="G22" s="84"/>
      <c r="H22" s="84"/>
      <c r="I22" s="84"/>
      <c r="J22" s="84"/>
      <c r="K22" s="84"/>
      <c r="L22" s="84"/>
      <c r="O22" s="4"/>
      <c r="P22" s="59"/>
      <c r="Q22" s="5"/>
    </row>
    <row r="23" spans="1:17" ht="25.9" customHeight="1" x14ac:dyDescent="0.25">
      <c r="A23" s="111"/>
      <c r="B23" s="61"/>
      <c r="C23" s="84"/>
      <c r="D23" s="84"/>
      <c r="E23" s="84"/>
      <c r="F23" s="84"/>
      <c r="G23" s="84"/>
      <c r="H23" s="84"/>
      <c r="I23" s="84"/>
      <c r="J23" s="84"/>
      <c r="K23" s="84"/>
      <c r="L23" s="84"/>
      <c r="O23" s="83"/>
      <c r="P23" s="83"/>
      <c r="Q23" s="83"/>
    </row>
    <row r="24" spans="1:17" ht="25.9" customHeight="1" x14ac:dyDescent="0.25">
      <c r="A24" s="111"/>
      <c r="B24" s="61"/>
      <c r="C24" s="84"/>
      <c r="D24" s="84"/>
      <c r="E24" s="84"/>
      <c r="F24" s="84"/>
      <c r="G24" s="84"/>
      <c r="H24" s="84"/>
      <c r="I24" s="84"/>
      <c r="J24" s="84"/>
      <c r="K24" s="84"/>
      <c r="L24" s="84"/>
      <c r="M24" s="4"/>
      <c r="N24" s="83"/>
      <c r="O24" s="83"/>
      <c r="P24" s="83"/>
      <c r="Q24" s="83"/>
    </row>
    <row r="25" spans="1:17" ht="25.9" customHeight="1" x14ac:dyDescent="0.25">
      <c r="A25" s="111"/>
      <c r="B25" s="61"/>
      <c r="C25" s="84"/>
      <c r="D25" s="84"/>
      <c r="E25" s="84"/>
      <c r="F25" s="84"/>
      <c r="G25" s="84"/>
      <c r="H25" s="84"/>
      <c r="I25" s="84"/>
      <c r="J25" s="84"/>
      <c r="K25" s="84"/>
      <c r="L25" s="84"/>
      <c r="M25" s="4"/>
      <c r="N25" s="146" t="s">
        <v>154</v>
      </c>
      <c r="O25" s="146"/>
      <c r="P25" s="146"/>
      <c r="Q25" s="146"/>
    </row>
    <row r="26" spans="1:17" ht="25.9" customHeight="1" x14ac:dyDescent="0.25">
      <c r="A26" s="111"/>
      <c r="B26" s="61"/>
      <c r="C26" s="84"/>
      <c r="D26" s="84"/>
      <c r="E26" s="84"/>
      <c r="F26" s="84"/>
      <c r="G26" s="84"/>
      <c r="H26" s="84"/>
      <c r="I26" s="84"/>
      <c r="J26" s="84"/>
      <c r="K26" s="84"/>
      <c r="L26" s="84"/>
      <c r="M26" s="4"/>
      <c r="N26" s="146"/>
      <c r="O26" s="146"/>
      <c r="P26" s="146"/>
      <c r="Q26" s="146"/>
    </row>
    <row r="27" spans="1:17" ht="25.9" customHeight="1" x14ac:dyDescent="0.25">
      <c r="A27" s="111"/>
      <c r="B27" s="61"/>
      <c r="C27" s="84"/>
      <c r="D27" s="84"/>
      <c r="E27" s="84"/>
      <c r="F27" s="84"/>
      <c r="G27" s="84"/>
      <c r="H27" s="84"/>
      <c r="I27" s="84"/>
      <c r="J27" s="84"/>
      <c r="K27" s="84"/>
      <c r="L27" s="84"/>
      <c r="M27" s="4"/>
      <c r="N27" s="83" t="s">
        <v>15</v>
      </c>
      <c r="O27" s="83"/>
      <c r="P27" s="83"/>
      <c r="Q27" s="83"/>
    </row>
    <row r="28" spans="1:17" ht="25.9" customHeight="1" x14ac:dyDescent="0.25">
      <c r="A28" s="111"/>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1:17" ht="15" customHeight="1" x14ac:dyDescent="0.2">
      <c r="B29" s="150" t="s">
        <v>107</v>
      </c>
      <c r="C29" s="150"/>
      <c r="D29" s="150"/>
      <c r="E29" s="150"/>
      <c r="F29" s="150"/>
      <c r="G29" s="150"/>
      <c r="H29" s="150"/>
      <c r="I29" s="150"/>
      <c r="J29" s="150"/>
      <c r="K29" s="150"/>
      <c r="L29" s="150"/>
      <c r="M29" s="4"/>
      <c r="N29" s="83"/>
      <c r="O29" s="83"/>
      <c r="P29" s="83"/>
      <c r="Q29" s="83"/>
    </row>
    <row r="30" spans="1:17" x14ac:dyDescent="0.2">
      <c r="B30" s="50"/>
      <c r="C30" s="4"/>
      <c r="D30" s="4"/>
      <c r="E30" s="4"/>
      <c r="F30" s="4"/>
      <c r="G30" s="4"/>
      <c r="H30" s="4"/>
      <c r="I30" s="4"/>
      <c r="J30" s="4"/>
      <c r="K30" s="4"/>
      <c r="L30" s="4"/>
      <c r="M30" s="4"/>
      <c r="N30" s="5"/>
      <c r="O30" s="4"/>
      <c r="P30" s="4"/>
      <c r="Q30" s="4"/>
    </row>
    <row r="31" spans="1: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1: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1:17" ht="25.9" customHeight="1" x14ac:dyDescent="0.2">
      <c r="A33" s="111"/>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1:17" ht="25.9" customHeight="1" x14ac:dyDescent="0.2">
      <c r="A34" s="111"/>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1:17" ht="25.9" customHeight="1" x14ac:dyDescent="0.2">
      <c r="A35" s="111"/>
      <c r="B35" s="84" t="s">
        <v>15</v>
      </c>
      <c r="C35" s="84"/>
      <c r="D35" s="84"/>
      <c r="E35" s="84"/>
      <c r="F35" s="84"/>
      <c r="G35" s="84"/>
      <c r="H35" s="84"/>
      <c r="I35" s="85" t="s">
        <v>15</v>
      </c>
      <c r="J35" s="84"/>
      <c r="K35" s="84"/>
      <c r="L35" s="84"/>
      <c r="M35" s="4"/>
      <c r="N35" s="4" t="s">
        <v>103</v>
      </c>
      <c r="O35" s="84">
        <f>H28</f>
        <v>0</v>
      </c>
      <c r="P35" s="84">
        <f>H45</f>
        <v>0</v>
      </c>
      <c r="Q35" s="87">
        <f t="shared" si="2"/>
        <v>0</v>
      </c>
    </row>
    <row r="36" spans="1:17" ht="25.9" customHeight="1" x14ac:dyDescent="0.2">
      <c r="A36" s="111"/>
      <c r="B36" s="84" t="s">
        <v>15</v>
      </c>
      <c r="C36" s="84"/>
      <c r="D36" s="84"/>
      <c r="E36" s="84"/>
      <c r="F36" s="84"/>
      <c r="G36" s="84"/>
      <c r="H36" s="84"/>
      <c r="I36" s="85" t="s">
        <v>15</v>
      </c>
      <c r="J36" s="84"/>
      <c r="K36" s="84"/>
      <c r="L36" s="84"/>
      <c r="M36" s="4"/>
      <c r="N36" s="4" t="s">
        <v>104</v>
      </c>
      <c r="O36" s="84">
        <f>J28</f>
        <v>0</v>
      </c>
      <c r="P36" s="84">
        <f>J45</f>
        <v>0</v>
      </c>
      <c r="Q36" s="87">
        <f t="shared" si="2"/>
        <v>0</v>
      </c>
    </row>
    <row r="37" spans="1:17" ht="25.9" customHeight="1" x14ac:dyDescent="0.25">
      <c r="A37" s="111"/>
      <c r="B37" s="61"/>
      <c r="C37" s="84"/>
      <c r="D37" s="84"/>
      <c r="E37" s="84"/>
      <c r="F37" s="84"/>
      <c r="G37" s="84"/>
      <c r="H37" s="84"/>
      <c r="I37" s="84"/>
      <c r="J37" s="84"/>
      <c r="K37" s="84"/>
      <c r="L37" s="84"/>
      <c r="M37" s="4"/>
      <c r="N37" s="4" t="s">
        <v>105</v>
      </c>
      <c r="O37" s="84">
        <f>L28</f>
        <v>0</v>
      </c>
      <c r="P37" s="84">
        <f>L45</f>
        <v>0</v>
      </c>
      <c r="Q37" s="87">
        <f t="shared" si="2"/>
        <v>0</v>
      </c>
    </row>
    <row r="38" spans="1:17" ht="25.9" customHeight="1" x14ac:dyDescent="0.25">
      <c r="A38" s="111"/>
      <c r="B38" s="61"/>
      <c r="C38" s="84"/>
      <c r="D38" s="84"/>
      <c r="E38" s="84"/>
      <c r="F38" s="84"/>
      <c r="G38" s="84"/>
      <c r="H38" s="84"/>
      <c r="I38" s="84"/>
      <c r="J38" s="84"/>
      <c r="K38" s="84"/>
      <c r="L38" s="84"/>
      <c r="M38" s="4"/>
      <c r="O38" s="147" t="s">
        <v>153</v>
      </c>
      <c r="P38" s="148"/>
      <c r="Q38" s="89">
        <f>AVERAGE(Q33:Q37)</f>
        <v>0</v>
      </c>
    </row>
    <row r="39" spans="1:17" ht="25.9" customHeight="1" x14ac:dyDescent="0.25">
      <c r="A39" s="111"/>
      <c r="B39" s="61"/>
      <c r="C39" s="84"/>
      <c r="D39" s="84"/>
      <c r="E39" s="84"/>
      <c r="F39" s="84"/>
      <c r="G39" s="84"/>
      <c r="H39" s="84"/>
      <c r="I39" s="84"/>
      <c r="J39" s="84"/>
      <c r="K39" s="84"/>
      <c r="L39" s="84"/>
      <c r="M39" s="4"/>
      <c r="N39" s="4"/>
      <c r="O39" s="4"/>
      <c r="P39" s="5"/>
      <c r="Q39" s="60"/>
    </row>
    <row r="40" spans="1:17" ht="25.9" customHeight="1" x14ac:dyDescent="0.25">
      <c r="A40" s="111"/>
      <c r="B40" s="61"/>
      <c r="C40" s="84"/>
      <c r="D40" s="84"/>
      <c r="E40" s="84"/>
      <c r="F40" s="84"/>
      <c r="G40" s="84"/>
      <c r="H40" s="84"/>
      <c r="I40" s="84"/>
      <c r="J40" s="84"/>
      <c r="K40" s="84"/>
      <c r="L40" s="84"/>
      <c r="M40" s="4"/>
    </row>
    <row r="41" spans="1:17" ht="25.9" customHeight="1" x14ac:dyDescent="0.25">
      <c r="A41" s="111"/>
      <c r="B41" s="61"/>
      <c r="C41" s="84"/>
      <c r="D41" s="84"/>
      <c r="E41" s="84"/>
      <c r="F41" s="84"/>
      <c r="G41" s="84"/>
      <c r="H41" s="84"/>
      <c r="I41" s="84"/>
      <c r="J41" s="84"/>
      <c r="K41" s="84"/>
      <c r="L41" s="84"/>
      <c r="M41" s="4"/>
      <c r="N41" s="54"/>
      <c r="O41" s="54"/>
      <c r="P41" s="5"/>
    </row>
    <row r="42" spans="1:17" ht="25.9" customHeight="1" x14ac:dyDescent="0.25">
      <c r="A42" s="111"/>
      <c r="B42" s="61"/>
      <c r="C42" s="84"/>
      <c r="D42" s="84"/>
      <c r="E42" s="84"/>
      <c r="F42" s="84"/>
      <c r="G42" s="84"/>
      <c r="H42" s="84"/>
      <c r="I42" s="84"/>
      <c r="J42" s="84"/>
      <c r="K42" s="84"/>
      <c r="L42" s="84"/>
      <c r="M42" s="4"/>
      <c r="N42" s="54"/>
      <c r="O42" s="54"/>
      <c r="P42" s="5"/>
    </row>
    <row r="43" spans="1:17" ht="25.9" customHeight="1" x14ac:dyDescent="0.25">
      <c r="A43" s="111"/>
      <c r="B43" s="61"/>
      <c r="C43" s="84"/>
      <c r="D43" s="84"/>
      <c r="E43" s="84"/>
      <c r="F43" s="84"/>
      <c r="G43" s="84"/>
      <c r="H43" s="84"/>
      <c r="I43" s="84"/>
      <c r="J43" s="84"/>
      <c r="K43" s="84"/>
      <c r="L43" s="84"/>
      <c r="M43" s="4"/>
      <c r="N43" s="54"/>
      <c r="O43" s="54"/>
      <c r="P43" s="5"/>
    </row>
    <row r="44" spans="1:17" ht="25.9" customHeight="1" x14ac:dyDescent="0.25">
      <c r="A44" s="111"/>
      <c r="B44" s="61"/>
      <c r="C44" s="84"/>
      <c r="D44" s="84"/>
      <c r="E44" s="84"/>
      <c r="F44" s="84"/>
      <c r="G44" s="84"/>
      <c r="H44" s="84"/>
      <c r="I44" s="84"/>
      <c r="J44" s="84"/>
      <c r="K44" s="84"/>
      <c r="L44" s="84"/>
      <c r="M44" s="4"/>
      <c r="N44" s="54"/>
      <c r="O44" s="54"/>
      <c r="P44" s="5"/>
    </row>
    <row r="45" spans="1:17" ht="25.9" customHeight="1" x14ac:dyDescent="0.25">
      <c r="A45" s="111"/>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1:17" ht="24.95" customHeight="1" x14ac:dyDescent="0.2">
      <c r="B46" s="150" t="s">
        <v>110</v>
      </c>
      <c r="C46" s="150"/>
      <c r="D46" s="150"/>
      <c r="E46" s="150"/>
      <c r="F46" s="150"/>
      <c r="G46" s="150"/>
      <c r="H46" s="150"/>
      <c r="I46" s="150"/>
      <c r="J46" s="150"/>
      <c r="K46" s="150"/>
      <c r="L46" s="150"/>
      <c r="M46" s="4"/>
      <c r="N46" s="54"/>
      <c r="O46" s="54"/>
      <c r="P46" s="5"/>
    </row>
    <row r="47" spans="1:17" x14ac:dyDescent="0.2">
      <c r="B47" s="4"/>
      <c r="C47" s="4"/>
      <c r="D47" s="4"/>
      <c r="E47" s="4"/>
      <c r="F47" s="4"/>
      <c r="G47" s="4"/>
      <c r="H47" s="4"/>
      <c r="I47" s="4"/>
      <c r="J47" s="4"/>
      <c r="K47" s="4"/>
      <c r="L47" s="4"/>
      <c r="M47" s="4"/>
      <c r="N47" s="4"/>
      <c r="O47" s="4"/>
      <c r="P47" s="4"/>
      <c r="Q47" s="4"/>
    </row>
    <row r="48" spans="1:17" ht="15" x14ac:dyDescent="0.2">
      <c r="B48" s="44" t="s">
        <v>122</v>
      </c>
      <c r="C48" s="44"/>
      <c r="D48" s="44"/>
      <c r="E48" s="44"/>
      <c r="F48" s="44"/>
      <c r="G48" s="44"/>
      <c r="H48" s="44"/>
      <c r="I48" s="44"/>
      <c r="J48" s="44"/>
      <c r="K48" s="44"/>
      <c r="L48" s="4"/>
      <c r="M48" s="4"/>
      <c r="N48" s="4"/>
      <c r="O48" s="4"/>
      <c r="P48" s="4"/>
      <c r="Q48" s="4"/>
    </row>
    <row r="49" spans="2:18" ht="15" x14ac:dyDescent="0.2">
      <c r="B49" s="44"/>
      <c r="C49" s="44"/>
      <c r="D49" s="44"/>
      <c r="E49" s="44"/>
      <c r="F49" s="44"/>
      <c r="G49" s="44"/>
      <c r="H49" s="44"/>
      <c r="I49" s="44"/>
      <c r="J49" s="44"/>
      <c r="K49" s="44"/>
      <c r="L49" s="4"/>
      <c r="M49" s="4"/>
      <c r="N49" s="4"/>
      <c r="O49" s="4"/>
      <c r="P49" s="4"/>
      <c r="Q49" s="4"/>
    </row>
    <row r="50" spans="2:18" x14ac:dyDescent="0.2">
      <c r="B50" s="64"/>
      <c r="C50" s="64"/>
      <c r="D50" s="64"/>
      <c r="E50" s="64"/>
      <c r="F50" s="64"/>
      <c r="H50" s="2"/>
      <c r="I50" s="2"/>
      <c r="J50" s="2"/>
      <c r="K50" s="2"/>
      <c r="L50" s="4"/>
      <c r="M50" s="4"/>
      <c r="N50" s="4"/>
      <c r="O50" s="4"/>
      <c r="P50" s="4"/>
      <c r="Q50" s="4"/>
    </row>
    <row r="51" spans="2:18" ht="15" x14ac:dyDescent="0.2">
      <c r="B51" s="44" t="s">
        <v>111</v>
      </c>
      <c r="C51" s="44"/>
      <c r="D51" s="44"/>
      <c r="E51" s="44"/>
      <c r="F51" s="44"/>
      <c r="H51" s="4"/>
      <c r="I51" s="4"/>
      <c r="J51" s="4"/>
      <c r="K51" s="4"/>
      <c r="L51" s="4"/>
      <c r="M51" s="4"/>
      <c r="N51" s="4"/>
      <c r="O51" s="4"/>
      <c r="P51" s="4"/>
      <c r="Q51" s="4"/>
    </row>
    <row r="53" spans="2:18" s="80" customFormat="1" ht="12.75" customHeight="1" x14ac:dyDescent="0.2">
      <c r="B53" s="82" t="s">
        <v>124</v>
      </c>
      <c r="C53" s="70"/>
      <c r="D53" s="70"/>
      <c r="E53" s="70"/>
      <c r="F53" s="70"/>
      <c r="G53" s="70"/>
      <c r="H53" s="70"/>
      <c r="I53" s="70"/>
      <c r="J53" s="70"/>
      <c r="K53" s="70"/>
      <c r="L53" s="70"/>
      <c r="M53" s="70"/>
      <c r="N53" s="70"/>
      <c r="O53" s="70"/>
      <c r="P53" s="70"/>
      <c r="Q53" s="70"/>
      <c r="R53" s="70"/>
    </row>
    <row r="54" spans="2:18" s="80" customFormat="1" ht="12.75" customHeight="1" x14ac:dyDescent="0.2">
      <c r="B54" s="117" t="s">
        <v>140</v>
      </c>
      <c r="C54" s="117"/>
      <c r="D54" s="117"/>
      <c r="E54" s="117"/>
      <c r="F54" s="117"/>
      <c r="G54" s="117"/>
      <c r="H54" s="117"/>
      <c r="I54" s="117"/>
      <c r="J54" s="117"/>
      <c r="K54" s="117"/>
      <c r="L54" s="117"/>
      <c r="M54" s="117"/>
      <c r="N54" s="117"/>
      <c r="O54" s="117"/>
      <c r="P54" s="117"/>
      <c r="Q54" s="117"/>
    </row>
    <row r="55" spans="2:18" s="80" customFormat="1" ht="12.75" customHeight="1" x14ac:dyDescent="0.2">
      <c r="B55" s="117"/>
      <c r="C55" s="117"/>
      <c r="D55" s="117"/>
      <c r="E55" s="117"/>
      <c r="F55" s="117"/>
      <c r="G55" s="117"/>
      <c r="H55" s="117"/>
      <c r="I55" s="117"/>
      <c r="J55" s="117"/>
      <c r="K55" s="117"/>
      <c r="L55" s="117"/>
      <c r="M55" s="117"/>
      <c r="N55" s="117"/>
      <c r="O55" s="117"/>
      <c r="P55" s="117"/>
      <c r="Q55" s="117"/>
    </row>
    <row r="56" spans="2:18" x14ac:dyDescent="0.2">
      <c r="B56" s="117"/>
      <c r="C56" s="117"/>
      <c r="D56" s="117"/>
      <c r="E56" s="117"/>
      <c r="F56" s="117"/>
      <c r="G56" s="117"/>
      <c r="H56" s="117"/>
      <c r="I56" s="117"/>
      <c r="J56" s="117"/>
      <c r="K56" s="117"/>
      <c r="L56" s="117"/>
      <c r="M56" s="117"/>
      <c r="N56" s="117"/>
      <c r="O56" s="117"/>
      <c r="P56" s="117"/>
      <c r="Q56" s="117"/>
    </row>
  </sheetData>
  <mergeCells count="21">
    <mergeCell ref="B54:Q56"/>
    <mergeCell ref="O38:P38"/>
    <mergeCell ref="B46:L46"/>
    <mergeCell ref="B29:L29"/>
    <mergeCell ref="C31:D31"/>
    <mergeCell ref="E31:F31"/>
    <mergeCell ref="G31:H31"/>
    <mergeCell ref="I31:J31"/>
    <mergeCell ref="K31:L31"/>
    <mergeCell ref="N25:Q26"/>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Q54"/>
  <sheetViews>
    <sheetView topLeftCell="A8"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t="s">
        <v>15</v>
      </c>
      <c r="D16" s="84" t="s">
        <v>15</v>
      </c>
      <c r="E16" s="84" t="s">
        <v>15</v>
      </c>
      <c r="F16" s="84" t="s">
        <v>15</v>
      </c>
      <c r="G16" s="84" t="s">
        <v>15</v>
      </c>
      <c r="H16" s="84" t="s">
        <v>15</v>
      </c>
      <c r="I16" s="85" t="s">
        <v>15</v>
      </c>
      <c r="J16" s="84" t="s">
        <v>15</v>
      </c>
      <c r="K16" s="84" t="s">
        <v>15</v>
      </c>
      <c r="L16" s="84" t="s">
        <v>15</v>
      </c>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158</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t="s">
        <v>15</v>
      </c>
      <c r="D33" s="84" t="s">
        <v>15</v>
      </c>
      <c r="E33" s="84" t="s">
        <v>15</v>
      </c>
      <c r="F33" s="84" t="s">
        <v>15</v>
      </c>
      <c r="G33" s="84" t="s">
        <v>15</v>
      </c>
      <c r="H33" s="84" t="s">
        <v>15</v>
      </c>
      <c r="I33" s="85" t="s">
        <v>15</v>
      </c>
      <c r="J33" s="84" t="s">
        <v>15</v>
      </c>
      <c r="K33" s="84" t="s">
        <v>15</v>
      </c>
      <c r="L33" s="84" t="s">
        <v>15</v>
      </c>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A1:Q1"/>
    <mergeCell ref="A2:Q2"/>
    <mergeCell ref="A3:Q3"/>
    <mergeCell ref="A4:Q4"/>
    <mergeCell ref="N25:Q26"/>
    <mergeCell ref="O21:P21"/>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t="s">
        <v>15</v>
      </c>
      <c r="D13" s="84" t="s">
        <v>15</v>
      </c>
      <c r="E13" s="17"/>
      <c r="F13" s="84"/>
      <c r="G13" s="84" t="s">
        <v>15</v>
      </c>
      <c r="H13" s="84" t="s">
        <v>15</v>
      </c>
      <c r="I13" s="16"/>
      <c r="J13" s="84"/>
      <c r="K13" s="84" t="s">
        <v>15</v>
      </c>
      <c r="L13" s="84" t="s">
        <v>15</v>
      </c>
    </row>
    <row r="14" spans="1:17" ht="33.950000000000003" customHeight="1" x14ac:dyDescent="0.2">
      <c r="B14" s="84"/>
      <c r="C14" s="84" t="s">
        <v>15</v>
      </c>
      <c r="D14" s="84" t="s">
        <v>15</v>
      </c>
      <c r="E14" s="17"/>
      <c r="F14" s="84"/>
      <c r="G14" s="84"/>
      <c r="H14" s="84"/>
      <c r="I14" s="16"/>
      <c r="J14" s="84"/>
      <c r="K14" s="84" t="s">
        <v>15</v>
      </c>
      <c r="L14" s="84" t="s">
        <v>15</v>
      </c>
    </row>
    <row r="15" spans="1:17" ht="33.950000000000003" customHeight="1" x14ac:dyDescent="0.2">
      <c r="B15" s="84"/>
      <c r="C15" s="84" t="s">
        <v>15</v>
      </c>
      <c r="D15" s="84" t="s">
        <v>15</v>
      </c>
      <c r="E15" s="17"/>
      <c r="F15" s="84"/>
      <c r="G15" s="84"/>
      <c r="H15" s="84"/>
      <c r="I15" s="16"/>
      <c r="J15" s="84"/>
      <c r="K15" s="84" t="s">
        <v>15</v>
      </c>
      <c r="L15" s="84" t="s">
        <v>15</v>
      </c>
    </row>
    <row r="16" spans="1:17" ht="33.950000000000003" customHeight="1" x14ac:dyDescent="0.2">
      <c r="B16" s="84"/>
      <c r="C16" s="84" t="s">
        <v>15</v>
      </c>
      <c r="D16" s="84" t="s">
        <v>15</v>
      </c>
      <c r="E16" s="17"/>
      <c r="F16" s="84"/>
      <c r="G16" s="84"/>
      <c r="H16" s="84"/>
      <c r="I16" s="16"/>
      <c r="J16" s="84"/>
      <c r="K16" s="84" t="s">
        <v>15</v>
      </c>
      <c r="L16" s="84" t="s">
        <v>15</v>
      </c>
    </row>
    <row r="17" spans="2:16" ht="33.950000000000003" customHeight="1" x14ac:dyDescent="0.2">
      <c r="B17" s="84"/>
      <c r="C17" s="84" t="s">
        <v>15</v>
      </c>
      <c r="D17" s="84" t="s">
        <v>15</v>
      </c>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16'!Q21</f>
        <v>0</v>
      </c>
      <c r="E27" s="163" t="s">
        <v>118</v>
      </c>
      <c r="F27" s="164"/>
      <c r="G27" s="164"/>
      <c r="H27" s="91">
        <f>'NM BUS SUM SCH 16'!Q38+'NM EC SCH 16'!Q38</f>
        <v>0</v>
      </c>
      <c r="I27" s="165" t="s">
        <v>119</v>
      </c>
      <c r="J27" s="162"/>
      <c r="K27" s="166"/>
      <c r="L27" s="92">
        <f>'NM EC SCH 16'!Q21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17'!Q21</f>
        <v>0</v>
      </c>
      <c r="E27" s="163" t="s">
        <v>118</v>
      </c>
      <c r="F27" s="164"/>
      <c r="G27" s="164"/>
      <c r="H27" s="91">
        <f>'NM BUS SUM SCH 17'!Q38+'NM EC SCH 17'!Q38</f>
        <v>0</v>
      </c>
      <c r="I27" s="165" t="s">
        <v>119</v>
      </c>
      <c r="J27" s="162"/>
      <c r="K27" s="166"/>
      <c r="L27" s="92">
        <f>'NM EC SCH 17'!Q21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18'!Q21</f>
        <v>0</v>
      </c>
      <c r="E27" s="163" t="s">
        <v>118</v>
      </c>
      <c r="F27" s="164"/>
      <c r="G27" s="164"/>
      <c r="H27" s="91">
        <f>'NM BUS SUM SCH 18'!Q38+'NM EC SCH 18'!Q38</f>
        <v>0</v>
      </c>
      <c r="I27" s="165" t="s">
        <v>119</v>
      </c>
      <c r="J27" s="162"/>
      <c r="K27" s="166"/>
      <c r="L27" s="92">
        <f>'NM EC SCH 18'!Q21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156</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4"/>
  <sheetViews>
    <sheetView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32.450000000000003"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8.9"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8" ht="15" x14ac:dyDescent="0.2">
      <c r="B49" s="44"/>
      <c r="C49" s="44"/>
      <c r="D49" s="44"/>
      <c r="E49" s="44"/>
      <c r="F49" s="44"/>
      <c r="G49" s="44"/>
      <c r="H49" s="44"/>
      <c r="I49" s="44"/>
      <c r="J49" s="44"/>
      <c r="K49" s="44"/>
      <c r="L49" s="4"/>
      <c r="M49" s="4"/>
      <c r="N49" s="4"/>
      <c r="O49" s="4"/>
      <c r="P49" s="4"/>
      <c r="Q49" s="4"/>
    </row>
    <row r="50" spans="2:18" x14ac:dyDescent="0.2">
      <c r="B50" s="64"/>
      <c r="C50" s="64"/>
      <c r="D50" s="64"/>
      <c r="E50" s="64"/>
      <c r="F50" s="64"/>
      <c r="H50" s="2"/>
      <c r="I50" s="2"/>
      <c r="J50" s="2"/>
      <c r="K50" s="2"/>
      <c r="L50" s="4"/>
      <c r="M50" s="4"/>
      <c r="N50" s="4"/>
      <c r="O50" s="4"/>
      <c r="P50" s="4"/>
      <c r="Q50" s="4"/>
    </row>
    <row r="51" spans="2:18" ht="15" x14ac:dyDescent="0.2">
      <c r="B51" s="44" t="s">
        <v>111</v>
      </c>
      <c r="C51" s="44"/>
      <c r="D51" s="44"/>
      <c r="E51" s="44"/>
      <c r="F51" s="44"/>
      <c r="H51" s="4"/>
      <c r="I51" s="4"/>
      <c r="J51" s="4"/>
      <c r="K51" s="4"/>
      <c r="L51" s="4"/>
      <c r="M51" s="4"/>
      <c r="N51" s="4"/>
      <c r="O51" s="4"/>
      <c r="P51" s="4"/>
      <c r="Q51" s="4"/>
    </row>
    <row r="53" spans="2:18" s="80" customFormat="1" ht="12.75" customHeight="1" x14ac:dyDescent="0.2">
      <c r="B53" s="82" t="s">
        <v>124</v>
      </c>
      <c r="C53" s="70"/>
      <c r="D53" s="70"/>
      <c r="E53" s="70"/>
      <c r="F53" s="70"/>
      <c r="G53" s="70"/>
      <c r="H53" s="70"/>
      <c r="I53" s="70"/>
      <c r="J53" s="70"/>
      <c r="K53" s="70"/>
      <c r="L53" s="70"/>
      <c r="M53" s="70"/>
      <c r="N53" s="70"/>
      <c r="O53" s="70"/>
      <c r="P53" s="70"/>
      <c r="Q53" s="70"/>
      <c r="R53" s="70"/>
    </row>
    <row r="54" spans="2:18"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N25:Q26"/>
    <mergeCell ref="C14:D14"/>
    <mergeCell ref="E14:F14"/>
    <mergeCell ref="G14:H14"/>
    <mergeCell ref="I14:J14"/>
    <mergeCell ref="K14:L14"/>
    <mergeCell ref="A1:Q1"/>
    <mergeCell ref="A2:Q2"/>
    <mergeCell ref="A3:Q3"/>
    <mergeCell ref="A4:Q4"/>
    <mergeCell ref="O21:P21"/>
  </mergeCells>
  <pageMargins left="0.75" right="0.75" top="0.5" bottom="0.5" header="0.5" footer="0.5"/>
  <pageSetup scale="57" orientation="portrait" r:id="rId1"/>
  <headerFooter alignWithMargins="0">
    <oddFooter>&amp;RTD-2 Revised 8/2022</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19'!Q21</f>
        <v>0</v>
      </c>
      <c r="E27" s="163" t="s">
        <v>118</v>
      </c>
      <c r="F27" s="164"/>
      <c r="G27" s="164"/>
      <c r="H27" s="91">
        <f>'NM BUS SUM SCH 19'!Q38+'NM EC SCH 19'!Q38</f>
        <v>0</v>
      </c>
      <c r="I27" s="165" t="s">
        <v>119</v>
      </c>
      <c r="J27" s="162"/>
      <c r="K27" s="166"/>
      <c r="L27" s="92">
        <f>'NM EC SCH 19'!Q21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159</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20'!Q21</f>
        <v>0</v>
      </c>
      <c r="E27" s="163" t="s">
        <v>118</v>
      </c>
      <c r="F27" s="164"/>
      <c r="G27" s="164"/>
      <c r="H27" s="91">
        <f>'NM BUS SUM SCH 20'!Q38+'NM EC SCH 20'!Q38</f>
        <v>0</v>
      </c>
      <c r="I27" s="165" t="s">
        <v>119</v>
      </c>
      <c r="J27" s="162"/>
      <c r="K27" s="166"/>
      <c r="L27" s="92">
        <f>'NM EC SCH 20'!Q21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156</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21'!Q21</f>
        <v>0</v>
      </c>
      <c r="E27" s="163" t="s">
        <v>118</v>
      </c>
      <c r="F27" s="164"/>
      <c r="G27" s="164"/>
      <c r="H27" s="91">
        <f>'NM BUS SUM SCH 21'!Q38+'NM EC SCH 21'!Q38</f>
        <v>0</v>
      </c>
      <c r="I27" s="165" t="s">
        <v>119</v>
      </c>
      <c r="J27" s="162"/>
      <c r="K27" s="166"/>
      <c r="L27" s="92">
        <f>'NM EC SCH 21'!Q21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t="s">
        <v>15</v>
      </c>
      <c r="D16" s="84" t="s">
        <v>15</v>
      </c>
      <c r="E16" s="84" t="s">
        <v>15</v>
      </c>
      <c r="F16" s="84" t="s">
        <v>15</v>
      </c>
      <c r="G16" s="84" t="s">
        <v>15</v>
      </c>
      <c r="H16" s="84" t="s">
        <v>15</v>
      </c>
      <c r="I16" s="85" t="s">
        <v>15</v>
      </c>
      <c r="J16" s="84" t="s">
        <v>15</v>
      </c>
      <c r="K16" s="84" t="s">
        <v>15</v>
      </c>
      <c r="L16" s="84" t="s">
        <v>15</v>
      </c>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t="s">
        <v>161</v>
      </c>
      <c r="D33" s="84" t="s">
        <v>15</v>
      </c>
      <c r="E33" s="84" t="s">
        <v>15</v>
      </c>
      <c r="F33" s="84" t="s">
        <v>15</v>
      </c>
      <c r="G33" s="84" t="s">
        <v>15</v>
      </c>
      <c r="H33" s="84" t="s">
        <v>15</v>
      </c>
      <c r="I33" s="85" t="s">
        <v>15</v>
      </c>
      <c r="J33" s="84" t="s">
        <v>15</v>
      </c>
      <c r="K33" s="84" t="s">
        <v>15</v>
      </c>
      <c r="L33" s="84" t="s">
        <v>15</v>
      </c>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5"/>
  <sheetViews>
    <sheetView topLeftCell="A4"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48.6" customHeight="1" thickBot="1" x14ac:dyDescent="0.3">
      <c r="B27" s="167" t="s">
        <v>117</v>
      </c>
      <c r="C27" s="168"/>
      <c r="D27" s="92">
        <f>'NM BUS SUM SCH 1'!Q21</f>
        <v>0</v>
      </c>
      <c r="E27" s="163" t="s">
        <v>118</v>
      </c>
      <c r="F27" s="164"/>
      <c r="G27" s="164"/>
      <c r="H27" s="91">
        <f>'NM BUS SUM SCH 1'!Q38+'NM EC SCH 1'!Q38</f>
        <v>0</v>
      </c>
      <c r="I27" s="165" t="s">
        <v>119</v>
      </c>
      <c r="J27" s="162"/>
      <c r="K27" s="166"/>
      <c r="L27" s="92">
        <f>'NM EC SCH 1'!Q21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ht="15" customHeight="1" x14ac:dyDescent="0.2">
      <c r="B44" s="151" t="s">
        <v>181</v>
      </c>
      <c r="C44" s="151"/>
      <c r="D44" s="151"/>
      <c r="E44" s="151"/>
      <c r="F44" s="151"/>
      <c r="G44" s="151"/>
      <c r="H44" s="151"/>
      <c r="I44" s="151"/>
      <c r="J44" s="151"/>
      <c r="K44" s="151"/>
      <c r="L44" s="151"/>
    </row>
    <row r="45" spans="2:15" ht="12.75" customHeight="1" x14ac:dyDescent="0.2">
      <c r="B45" s="151"/>
      <c r="C45" s="151"/>
      <c r="D45" s="151"/>
      <c r="E45" s="151"/>
      <c r="F45" s="151"/>
      <c r="G45" s="151"/>
      <c r="H45" s="151"/>
      <c r="I45" s="151"/>
      <c r="J45" s="151"/>
      <c r="K45" s="151"/>
      <c r="L45" s="151"/>
    </row>
  </sheetData>
  <mergeCells count="36">
    <mergeCell ref="B40:G41"/>
    <mergeCell ref="H40:H41"/>
    <mergeCell ref="B42:G43"/>
    <mergeCell ref="H42:H43"/>
    <mergeCell ref="B34:G35"/>
    <mergeCell ref="H34:H35"/>
    <mergeCell ref="B38:G39"/>
    <mergeCell ref="H38:H39"/>
    <mergeCell ref="B30:G31"/>
    <mergeCell ref="H30:H31"/>
    <mergeCell ref="B32:G33"/>
    <mergeCell ref="H32:H33"/>
    <mergeCell ref="B28:L28"/>
    <mergeCell ref="L10:L12"/>
    <mergeCell ref="B26:C26"/>
    <mergeCell ref="E27:G27"/>
    <mergeCell ref="I27:K27"/>
    <mergeCell ref="B27:C27"/>
    <mergeCell ref="E26:G26"/>
    <mergeCell ref="J26:K26"/>
    <mergeCell ref="B44:L45"/>
    <mergeCell ref="A1:L1"/>
    <mergeCell ref="A2:L2"/>
    <mergeCell ref="A3:L3"/>
    <mergeCell ref="A4:L4"/>
    <mergeCell ref="B9:H9"/>
    <mergeCell ref="J9:L9"/>
    <mergeCell ref="B10:B12"/>
    <mergeCell ref="C10:C12"/>
    <mergeCell ref="D10:D12"/>
    <mergeCell ref="E10:E12"/>
    <mergeCell ref="F10:F12"/>
    <mergeCell ref="G10:G12"/>
    <mergeCell ref="H10:H12"/>
    <mergeCell ref="J10:J12"/>
    <mergeCell ref="K10:K12"/>
  </mergeCells>
  <pageMargins left="0.75" right="0.75" top="0.5" bottom="0.5" header="0.5" footer="0.5"/>
  <pageSetup scale="74" orientation="portrait" r:id="rId1"/>
  <headerFooter alignWithMargins="0">
    <oddFooter>&amp;RTD-2 Revised 8/2022</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t="s">
        <v>15</v>
      </c>
      <c r="D13" s="84" t="s">
        <v>15</v>
      </c>
      <c r="E13" s="17"/>
      <c r="F13" s="84"/>
      <c r="G13" s="84" t="s">
        <v>15</v>
      </c>
      <c r="H13" s="84" t="s">
        <v>15</v>
      </c>
      <c r="I13" s="16"/>
      <c r="J13" s="84"/>
      <c r="K13" s="84" t="s">
        <v>15</v>
      </c>
      <c r="L13" s="84" t="s">
        <v>15</v>
      </c>
    </row>
    <row r="14" spans="1:17" ht="33.950000000000003" customHeight="1" x14ac:dyDescent="0.2">
      <c r="B14" s="84"/>
      <c r="C14" s="84" t="s">
        <v>15</v>
      </c>
      <c r="D14" s="84" t="s">
        <v>15</v>
      </c>
      <c r="E14" s="17"/>
      <c r="F14" s="84"/>
      <c r="G14" s="84"/>
      <c r="H14" s="84"/>
      <c r="I14" s="16"/>
      <c r="J14" s="84"/>
      <c r="K14" s="84" t="s">
        <v>15</v>
      </c>
      <c r="L14" s="84" t="s">
        <v>15</v>
      </c>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22'!Q21</f>
        <v>0</v>
      </c>
      <c r="E27" s="163" t="s">
        <v>118</v>
      </c>
      <c r="F27" s="164"/>
      <c r="G27" s="164"/>
      <c r="H27" s="91">
        <f>'NM BUS SUM SCH 22'!Q38+'NM EC SCH 22'!Q38</f>
        <v>0</v>
      </c>
      <c r="I27" s="165" t="s">
        <v>119</v>
      </c>
      <c r="J27" s="162"/>
      <c r="K27" s="166"/>
      <c r="L27" s="92">
        <f>'NM EC SCH 22'!Q21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23'!Q21</f>
        <v>0</v>
      </c>
      <c r="E27" s="163" t="s">
        <v>118</v>
      </c>
      <c r="F27" s="164"/>
      <c r="G27" s="164"/>
      <c r="H27" s="91">
        <f>'NM BUS SUM SCH 23'!Q38+'NM EC SCH 23'!Q38</f>
        <v>0</v>
      </c>
      <c r="I27" s="165" t="s">
        <v>119</v>
      </c>
      <c r="J27" s="162"/>
      <c r="K27" s="166"/>
      <c r="L27" s="92">
        <f>'NM EC SCH 23'!Q21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t="s">
        <v>15</v>
      </c>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t="s">
        <v>15</v>
      </c>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t="s">
        <v>15</v>
      </c>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156</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Q45"/>
  <sheetViews>
    <sheetView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t="s">
        <v>15</v>
      </c>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24'!Q21</f>
        <v>0</v>
      </c>
      <c r="E27" s="163" t="s">
        <v>118</v>
      </c>
      <c r="F27" s="164"/>
      <c r="G27" s="164"/>
      <c r="H27" s="91">
        <f>'NM BUS SUM SCH 24'!Q38+'NM EC SCH 24'!Q38</f>
        <v>0</v>
      </c>
      <c r="I27" s="165" t="s">
        <v>119</v>
      </c>
      <c r="J27" s="162"/>
      <c r="K27" s="166"/>
      <c r="L27" s="92">
        <f>'NM EC SCH 24'!Q21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N25:Q26"/>
    <mergeCell ref="O38:P38"/>
    <mergeCell ref="B46:L46"/>
    <mergeCell ref="B29:L29"/>
    <mergeCell ref="C31:D31"/>
    <mergeCell ref="E31:F31"/>
    <mergeCell ref="G31:H31"/>
    <mergeCell ref="I31:J31"/>
    <mergeCell ref="K31:L31"/>
    <mergeCell ref="O21:P21"/>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Q54"/>
  <sheetViews>
    <sheetView topLeftCell="A2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B46:L46"/>
    <mergeCell ref="B29:L29"/>
    <mergeCell ref="C31:D31"/>
    <mergeCell ref="E31:F31"/>
    <mergeCell ref="G31:H31"/>
    <mergeCell ref="I31:J31"/>
    <mergeCell ref="K31:L31"/>
    <mergeCell ref="A1:Q1"/>
    <mergeCell ref="A2:Q2"/>
    <mergeCell ref="A3:Q3"/>
    <mergeCell ref="A4:Q4"/>
    <mergeCell ref="O38:P38"/>
    <mergeCell ref="O21:P21"/>
    <mergeCell ref="N25:Q26"/>
    <mergeCell ref="C14:D14"/>
    <mergeCell ref="E14:F14"/>
    <mergeCell ref="G14:H14"/>
    <mergeCell ref="I14:J14"/>
    <mergeCell ref="K14:L14"/>
  </mergeCells>
  <pageMargins left="0.75" right="0.75" top="0.5" bottom="0.5" header="0.5" footer="0.5"/>
  <pageSetup scale="57" orientation="portrait" r:id="rId1"/>
  <headerFooter alignWithMargins="0">
    <oddFooter>&amp;RTD-2 Revised 8/2022</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Q45"/>
  <sheetViews>
    <sheetView topLeftCell="A19" zoomScale="75" workbookViewId="0">
      <selection activeCell="D17" sqref="D17"/>
    </sheetView>
  </sheetViews>
  <sheetFormatPr defaultRowHeight="12.75" x14ac:dyDescent="0.2"/>
  <cols>
    <col min="1" max="1" width="3.5703125" customWidth="1"/>
    <col min="2" max="2" width="13.140625" customWidth="1"/>
    <col min="3" max="3" width="11.85546875" customWidth="1"/>
    <col min="4" max="4" width="10.7109375" customWidth="1"/>
    <col min="5" max="5" width="6.7109375" customWidth="1"/>
    <col min="6" max="8" width="10.7109375" customWidth="1"/>
    <col min="9" max="9" width="3.28515625" customWidth="1"/>
    <col min="10" max="14" width="10.7109375" customWidth="1"/>
    <col min="17" max="17" width="11.7109375" customWidth="1"/>
  </cols>
  <sheetData>
    <row r="1" spans="1:17" ht="15.75" x14ac:dyDescent="0.25">
      <c r="A1" s="145" t="s">
        <v>0</v>
      </c>
      <c r="B1" s="145"/>
      <c r="C1" s="145"/>
      <c r="D1" s="145"/>
      <c r="E1" s="145"/>
      <c r="F1" s="145"/>
      <c r="G1" s="145"/>
      <c r="H1" s="145"/>
      <c r="I1" s="145"/>
      <c r="J1" s="145"/>
      <c r="K1" s="145"/>
      <c r="L1" s="145"/>
      <c r="M1" s="43"/>
      <c r="N1" s="43"/>
      <c r="O1" s="43"/>
      <c r="P1" s="43"/>
      <c r="Q1" s="43"/>
    </row>
    <row r="2" spans="1:17" ht="15.75" x14ac:dyDescent="0.25">
      <c r="A2" s="145" t="s">
        <v>164</v>
      </c>
      <c r="B2" s="145"/>
      <c r="C2" s="145"/>
      <c r="D2" s="145"/>
      <c r="E2" s="145"/>
      <c r="F2" s="145"/>
      <c r="G2" s="145"/>
      <c r="H2" s="145"/>
      <c r="I2" s="145"/>
      <c r="J2" s="145"/>
      <c r="K2" s="145"/>
      <c r="L2" s="145"/>
      <c r="M2" s="43"/>
      <c r="N2" s="43"/>
      <c r="O2" s="43"/>
      <c r="P2" s="43"/>
      <c r="Q2" s="43"/>
    </row>
    <row r="3" spans="1:17" ht="15.75" x14ac:dyDescent="0.25">
      <c r="A3" s="145" t="s">
        <v>165</v>
      </c>
      <c r="B3" s="145"/>
      <c r="C3" s="145"/>
      <c r="D3" s="145"/>
      <c r="E3" s="145"/>
      <c r="F3" s="145"/>
      <c r="G3" s="145"/>
      <c r="H3" s="145"/>
      <c r="I3" s="145"/>
      <c r="J3" s="145"/>
      <c r="K3" s="145"/>
      <c r="L3" s="145"/>
      <c r="M3" s="43"/>
      <c r="N3" s="43"/>
      <c r="O3" s="43"/>
      <c r="P3" s="43"/>
      <c r="Q3" s="43"/>
    </row>
    <row r="4" spans="1:17" ht="15.75" x14ac:dyDescent="0.25">
      <c r="A4" s="145" t="s">
        <v>144</v>
      </c>
      <c r="B4" s="145"/>
      <c r="C4" s="145"/>
      <c r="D4" s="145"/>
      <c r="E4" s="145"/>
      <c r="F4" s="145"/>
      <c r="G4" s="145"/>
      <c r="H4" s="145"/>
      <c r="I4" s="145"/>
      <c r="J4" s="145"/>
      <c r="K4" s="145"/>
      <c r="L4" s="145"/>
    </row>
    <row r="5" spans="1:17" ht="15.75" x14ac:dyDescent="0.25">
      <c r="B5" s="26" t="s">
        <v>77</v>
      </c>
      <c r="C5" s="26"/>
      <c r="D5" s="26"/>
      <c r="E5" s="44"/>
      <c r="F5" s="44"/>
      <c r="G5" s="26" t="s">
        <v>121</v>
      </c>
      <c r="H5" s="44"/>
      <c r="I5" s="44"/>
      <c r="J5" s="44"/>
      <c r="L5" s="44"/>
    </row>
    <row r="6" spans="1:17" ht="15.75" x14ac:dyDescent="0.25">
      <c r="B6" s="26"/>
      <c r="C6" s="26"/>
      <c r="D6" s="26"/>
      <c r="E6" s="44"/>
      <c r="F6" s="44"/>
      <c r="G6" s="44"/>
      <c r="H6" s="44"/>
      <c r="I6" s="44"/>
      <c r="J6" s="44"/>
      <c r="K6" s="44"/>
      <c r="L6" s="44"/>
      <c r="M6" s="44"/>
      <c r="N6" s="44"/>
      <c r="O6" s="44"/>
    </row>
    <row r="7" spans="1:17" ht="15.75" x14ac:dyDescent="0.25">
      <c r="B7" s="26" t="s">
        <v>78</v>
      </c>
      <c r="C7" s="26"/>
      <c r="D7" s="26"/>
      <c r="E7" s="44"/>
      <c r="F7" s="44"/>
      <c r="G7" s="26" t="s">
        <v>120</v>
      </c>
      <c r="I7" s="44"/>
      <c r="J7" s="44"/>
      <c r="K7" s="44"/>
    </row>
    <row r="9" spans="1:17" x14ac:dyDescent="0.2">
      <c r="B9" s="152" t="s">
        <v>79</v>
      </c>
      <c r="C9" s="152"/>
      <c r="D9" s="152"/>
      <c r="E9" s="153"/>
      <c r="F9" s="152"/>
      <c r="G9" s="152"/>
      <c r="H9" s="152"/>
      <c r="I9" s="45"/>
      <c r="J9" s="154" t="s">
        <v>80</v>
      </c>
      <c r="K9" s="155"/>
      <c r="L9" s="156"/>
    </row>
    <row r="10" spans="1:17" ht="12.75" customHeight="1" x14ac:dyDescent="0.2">
      <c r="B10" s="149" t="s">
        <v>81</v>
      </c>
      <c r="C10" s="157" t="s">
        <v>82</v>
      </c>
      <c r="D10" s="158" t="s">
        <v>83</v>
      </c>
      <c r="E10" s="161" t="s">
        <v>15</v>
      </c>
      <c r="F10" s="157" t="s">
        <v>81</v>
      </c>
      <c r="G10" s="158" t="s">
        <v>82</v>
      </c>
      <c r="H10" s="158" t="s">
        <v>84</v>
      </c>
      <c r="I10" s="46"/>
      <c r="J10" s="149" t="s">
        <v>81</v>
      </c>
      <c r="K10" s="157" t="s">
        <v>82</v>
      </c>
      <c r="L10" s="158" t="s">
        <v>83</v>
      </c>
    </row>
    <row r="11" spans="1:17" ht="12.75" customHeight="1" x14ac:dyDescent="0.2">
      <c r="B11" s="149"/>
      <c r="C11" s="157"/>
      <c r="D11" s="159"/>
      <c r="E11" s="161"/>
      <c r="F11" s="157"/>
      <c r="G11" s="159"/>
      <c r="H11" s="159"/>
      <c r="I11" s="46"/>
      <c r="J11" s="149"/>
      <c r="K11" s="157"/>
      <c r="L11" s="159"/>
    </row>
    <row r="12" spans="1:17" ht="12.75" customHeight="1" x14ac:dyDescent="0.2">
      <c r="B12" s="149"/>
      <c r="C12" s="157"/>
      <c r="D12" s="160"/>
      <c r="E12" s="161"/>
      <c r="F12" s="157"/>
      <c r="G12" s="160"/>
      <c r="H12" s="160"/>
      <c r="I12" s="46"/>
      <c r="J12" s="149"/>
      <c r="K12" s="157"/>
      <c r="L12" s="160"/>
    </row>
    <row r="13" spans="1:17" ht="33.950000000000003" customHeight="1" x14ac:dyDescent="0.2">
      <c r="B13" s="84"/>
      <c r="C13" s="84"/>
      <c r="D13" s="84"/>
      <c r="E13" s="17"/>
      <c r="F13" s="84"/>
      <c r="G13" s="84"/>
      <c r="H13" s="84"/>
      <c r="I13" s="16"/>
      <c r="J13" s="84"/>
      <c r="K13" s="84"/>
      <c r="L13" s="84"/>
    </row>
    <row r="14" spans="1:17" ht="33.950000000000003" customHeight="1" x14ac:dyDescent="0.2">
      <c r="B14" s="84"/>
      <c r="C14" s="84"/>
      <c r="D14" s="84"/>
      <c r="E14" s="17"/>
      <c r="F14" s="84"/>
      <c r="G14" s="84"/>
      <c r="H14" s="84"/>
      <c r="I14" s="16"/>
      <c r="J14" s="84"/>
      <c r="K14" s="84"/>
      <c r="L14" s="84"/>
    </row>
    <row r="15" spans="1:17" ht="33.950000000000003" customHeight="1" x14ac:dyDescent="0.2">
      <c r="B15" s="84"/>
      <c r="C15" s="84"/>
      <c r="D15" s="84"/>
      <c r="E15" s="17"/>
      <c r="F15" s="84"/>
      <c r="G15" s="84"/>
      <c r="H15" s="84"/>
      <c r="I15" s="16"/>
      <c r="J15" s="84"/>
      <c r="K15" s="84"/>
      <c r="L15" s="84"/>
    </row>
    <row r="16" spans="1:17" ht="33.950000000000003" customHeight="1" x14ac:dyDescent="0.2">
      <c r="B16" s="84"/>
      <c r="C16" s="84"/>
      <c r="D16" s="84"/>
      <c r="E16" s="17"/>
      <c r="F16" s="84"/>
      <c r="G16" s="84"/>
      <c r="H16" s="84"/>
      <c r="I16" s="16"/>
      <c r="J16" s="84"/>
      <c r="K16" s="84"/>
      <c r="L16" s="84"/>
    </row>
    <row r="17" spans="2:16" ht="33.950000000000003" customHeight="1" x14ac:dyDescent="0.2">
      <c r="B17" s="84"/>
      <c r="C17" s="84"/>
      <c r="D17" s="84"/>
      <c r="E17" s="17"/>
      <c r="F17" s="84"/>
      <c r="G17" s="84"/>
      <c r="H17" s="84"/>
      <c r="I17" s="16"/>
      <c r="J17" s="84"/>
      <c r="K17" s="84"/>
      <c r="L17" s="84"/>
    </row>
    <row r="18" spans="2:16" ht="33.950000000000003" customHeight="1" x14ac:dyDescent="0.2">
      <c r="B18" s="84"/>
      <c r="C18" s="84"/>
      <c r="D18" s="84"/>
      <c r="E18" s="17"/>
      <c r="F18" s="84"/>
      <c r="G18" s="84"/>
      <c r="H18" s="84"/>
      <c r="I18" s="16"/>
      <c r="J18" s="84"/>
      <c r="K18" s="84"/>
      <c r="L18" s="84"/>
    </row>
    <row r="19" spans="2:16" ht="33.950000000000003" customHeight="1" x14ac:dyDescent="0.2">
      <c r="B19" s="84"/>
      <c r="C19" s="84"/>
      <c r="D19" s="84"/>
      <c r="E19" s="17"/>
      <c r="F19" s="84"/>
      <c r="G19" s="84"/>
      <c r="H19" s="84"/>
      <c r="I19" s="16"/>
      <c r="J19" s="84"/>
      <c r="K19" s="84"/>
      <c r="L19" s="84"/>
    </row>
    <row r="20" spans="2:16" ht="33.950000000000003" customHeight="1" x14ac:dyDescent="0.2">
      <c r="B20" s="84"/>
      <c r="C20" s="84"/>
      <c r="D20" s="84"/>
      <c r="E20" s="17"/>
      <c r="F20" s="84"/>
      <c r="G20" s="84"/>
      <c r="H20" s="84"/>
      <c r="I20" s="16"/>
      <c r="J20" s="84"/>
      <c r="K20" s="84"/>
      <c r="L20" s="84"/>
    </row>
    <row r="21" spans="2:16" ht="33.950000000000003" customHeight="1" x14ac:dyDescent="0.2">
      <c r="B21" s="84"/>
      <c r="C21" s="84"/>
      <c r="D21" s="84"/>
      <c r="E21" s="17"/>
      <c r="F21" s="84"/>
      <c r="G21" s="84"/>
      <c r="H21" s="84"/>
      <c r="I21" s="16"/>
      <c r="J21" s="84"/>
      <c r="K21" s="84"/>
      <c r="L21" s="84"/>
    </row>
    <row r="22" spans="2:16" ht="33.950000000000003" customHeight="1" x14ac:dyDescent="0.2">
      <c r="B22" s="84"/>
      <c r="C22" s="84"/>
      <c r="D22" s="84"/>
      <c r="E22" s="17"/>
      <c r="F22" s="84"/>
      <c r="G22" s="84"/>
      <c r="H22" s="84"/>
      <c r="I22" s="16"/>
      <c r="J22" s="84"/>
      <c r="K22" s="84"/>
      <c r="L22" s="84"/>
    </row>
    <row r="23" spans="2:16" ht="33.950000000000003" customHeight="1" x14ac:dyDescent="0.2">
      <c r="B23" s="84"/>
      <c r="C23" s="84"/>
      <c r="D23" s="84"/>
      <c r="E23" s="17"/>
      <c r="F23" s="84"/>
      <c r="G23" s="84"/>
      <c r="H23" s="84"/>
      <c r="I23" s="16"/>
      <c r="J23" s="84"/>
      <c r="K23" s="84"/>
      <c r="L23" s="84"/>
    </row>
    <row r="24" spans="2:16" ht="33.950000000000003" customHeight="1" thickBot="1" x14ac:dyDescent="0.25">
      <c r="B24" s="84"/>
      <c r="C24" s="90"/>
      <c r="D24" s="90"/>
      <c r="E24" s="17"/>
      <c r="F24" s="84"/>
      <c r="G24" s="90"/>
      <c r="H24" s="90"/>
      <c r="I24" s="16"/>
      <c r="J24" s="84"/>
      <c r="K24" s="90"/>
      <c r="L24" s="90"/>
    </row>
    <row r="25" spans="2:16" ht="33.950000000000003" customHeight="1" thickBot="1" x14ac:dyDescent="0.25">
      <c r="B25" s="47" t="s">
        <v>85</v>
      </c>
      <c r="C25" s="91">
        <f>SUM(C13:C24)</f>
        <v>0</v>
      </c>
      <c r="D25" s="91">
        <f>SUM(D13:D24)</f>
        <v>0</v>
      </c>
      <c r="E25" s="17"/>
      <c r="F25" s="1" t="s">
        <v>85</v>
      </c>
      <c r="G25" s="91">
        <f>SUM(G13:G24)</f>
        <v>0</v>
      </c>
      <c r="H25" s="91">
        <f>SUM(H13:H24)</f>
        <v>0</v>
      </c>
      <c r="I25" s="16"/>
      <c r="J25" s="1" t="s">
        <v>85</v>
      </c>
      <c r="K25" s="91">
        <f>SUM(K13:K24)</f>
        <v>0</v>
      </c>
      <c r="L25" s="91">
        <f>SUM(L13:L24)</f>
        <v>0</v>
      </c>
    </row>
    <row r="26" spans="2:16" ht="28.5" customHeight="1" thickBot="1" x14ac:dyDescent="0.3">
      <c r="B26" s="162" t="s">
        <v>15</v>
      </c>
      <c r="C26" s="161"/>
      <c r="D26" s="48"/>
      <c r="E26" s="161" t="s">
        <v>15</v>
      </c>
      <c r="F26" s="161"/>
      <c r="G26" s="161"/>
      <c r="H26" s="17"/>
      <c r="I26" s="16"/>
      <c r="J26" s="169" t="s">
        <v>15</v>
      </c>
      <c r="K26" s="169"/>
      <c r="L26" s="48"/>
    </row>
    <row r="27" spans="2:16" ht="37.5" customHeight="1" thickBot="1" x14ac:dyDescent="0.3">
      <c r="B27" s="167" t="s">
        <v>117</v>
      </c>
      <c r="C27" s="168"/>
      <c r="D27" s="92">
        <f>'NM BUS SUM SCH 25'!Q21</f>
        <v>0</v>
      </c>
      <c r="E27" s="163" t="s">
        <v>118</v>
      </c>
      <c r="F27" s="164"/>
      <c r="G27" s="164"/>
      <c r="H27" s="91">
        <f>'NM BUS SUM SCH 25'!Q38+'NM EC SCH 25'!Q38</f>
        <v>0</v>
      </c>
      <c r="I27" s="165" t="s">
        <v>119</v>
      </c>
      <c r="J27" s="162"/>
      <c r="K27" s="166"/>
      <c r="L27" s="92">
        <f>'NM EC SCH 25'!Q21</f>
        <v>0</v>
      </c>
    </row>
    <row r="28" spans="2:16" ht="33.950000000000003" customHeight="1" x14ac:dyDescent="0.2">
      <c r="B28" s="174" t="s">
        <v>86</v>
      </c>
      <c r="C28" s="174"/>
      <c r="D28" s="174"/>
      <c r="E28" s="174"/>
      <c r="F28" s="174"/>
      <c r="G28" s="174"/>
      <c r="H28" s="174"/>
      <c r="I28" s="174"/>
      <c r="J28" s="174"/>
      <c r="K28" s="174"/>
      <c r="L28" s="174"/>
      <c r="M28" s="75"/>
      <c r="N28" s="75"/>
    </row>
    <row r="29" spans="2:16" ht="16.5" thickBot="1" x14ac:dyDescent="0.3">
      <c r="B29" s="26" t="s">
        <v>160</v>
      </c>
      <c r="C29" s="26"/>
      <c r="D29" s="26"/>
      <c r="E29" s="26"/>
      <c r="F29" s="26"/>
      <c r="G29" s="26"/>
      <c r="H29" s="26"/>
      <c r="I29" s="26"/>
    </row>
    <row r="30" spans="2:16" ht="15.75" x14ac:dyDescent="0.2">
      <c r="B30" s="170" t="s">
        <v>145</v>
      </c>
      <c r="C30" s="170"/>
      <c r="D30" s="170"/>
      <c r="E30" s="170"/>
      <c r="F30" s="170"/>
      <c r="G30" s="171"/>
      <c r="H30" s="172">
        <f>C25+G25+D27</f>
        <v>0</v>
      </c>
      <c r="I30" s="49"/>
      <c r="O30" s="16"/>
    </row>
    <row r="31" spans="2:16" ht="16.5" thickBot="1" x14ac:dyDescent="0.25">
      <c r="B31" s="170"/>
      <c r="C31" s="170"/>
      <c r="D31" s="170"/>
      <c r="E31" s="170"/>
      <c r="F31" s="170"/>
      <c r="G31" s="171"/>
      <c r="H31" s="173"/>
      <c r="I31" s="49"/>
      <c r="O31" s="49"/>
    </row>
    <row r="32" spans="2:16" ht="15" customHeight="1" x14ac:dyDescent="0.2">
      <c r="B32" s="170" t="s">
        <v>115</v>
      </c>
      <c r="C32" s="170"/>
      <c r="D32" s="170"/>
      <c r="E32" s="170"/>
      <c r="F32" s="170"/>
      <c r="G32" s="171"/>
      <c r="H32" s="172">
        <f>K25+L27</f>
        <v>0</v>
      </c>
      <c r="I32" s="49"/>
      <c r="O32" s="49"/>
      <c r="P32" s="4"/>
    </row>
    <row r="33" spans="2:15" ht="16.5" thickBot="1" x14ac:dyDescent="0.25">
      <c r="B33" s="170"/>
      <c r="C33" s="170"/>
      <c r="D33" s="170"/>
      <c r="E33" s="170"/>
      <c r="F33" s="170"/>
      <c r="G33" s="171"/>
      <c r="H33" s="173"/>
      <c r="I33" s="49"/>
      <c r="O33" s="49"/>
    </row>
    <row r="34" spans="2:15" ht="15.75" x14ac:dyDescent="0.2">
      <c r="B34" s="170" t="s">
        <v>116</v>
      </c>
      <c r="C34" s="170"/>
      <c r="D34" s="170"/>
      <c r="E34" s="170"/>
      <c r="F34" s="170"/>
      <c r="G34" s="171"/>
      <c r="H34" s="172">
        <f>D25+H25+H27+L25</f>
        <v>0</v>
      </c>
      <c r="I34" s="49"/>
      <c r="O34" s="49"/>
    </row>
    <row r="35" spans="2:15" ht="16.5" thickBot="1" x14ac:dyDescent="0.25">
      <c r="B35" s="170"/>
      <c r="C35" s="170"/>
      <c r="D35" s="170"/>
      <c r="E35" s="170"/>
      <c r="F35" s="170"/>
      <c r="G35" s="171"/>
      <c r="H35" s="173"/>
      <c r="I35" s="49"/>
      <c r="O35" s="49"/>
    </row>
    <row r="36" spans="2:15" ht="15.75" x14ac:dyDescent="0.25">
      <c r="B36" s="26"/>
      <c r="C36" s="26"/>
      <c r="D36" s="26"/>
      <c r="E36" s="26"/>
      <c r="F36" s="26"/>
      <c r="G36" s="26"/>
      <c r="H36" s="26"/>
      <c r="I36" s="26"/>
      <c r="J36" s="49"/>
      <c r="K36" s="49"/>
      <c r="L36" s="49"/>
      <c r="M36" s="49"/>
      <c r="N36" s="49"/>
      <c r="O36" s="49"/>
    </row>
    <row r="37" spans="2:15" ht="16.5" thickBot="1" x14ac:dyDescent="0.3">
      <c r="B37" s="26" t="s">
        <v>87</v>
      </c>
      <c r="C37" s="26"/>
      <c r="D37" s="26"/>
      <c r="E37" s="26"/>
      <c r="F37" s="26"/>
      <c r="G37" s="26"/>
      <c r="H37" s="50"/>
      <c r="I37" s="26"/>
      <c r="J37" s="51"/>
      <c r="K37" s="51"/>
      <c r="L37" s="51"/>
      <c r="M37" s="51"/>
      <c r="N37" s="50"/>
    </row>
    <row r="38" spans="2:15" ht="15.75" x14ac:dyDescent="0.25">
      <c r="B38" s="177" t="s">
        <v>146</v>
      </c>
      <c r="C38" s="177"/>
      <c r="D38" s="177"/>
      <c r="E38" s="177"/>
      <c r="F38" s="177"/>
      <c r="G38" s="178"/>
      <c r="H38" s="179"/>
      <c r="J38" s="16"/>
      <c r="K38" s="16"/>
      <c r="L38" s="16"/>
      <c r="M38" s="51"/>
      <c r="N38" s="50"/>
    </row>
    <row r="39" spans="2:15" ht="16.5" thickBot="1" x14ac:dyDescent="0.3">
      <c r="B39" s="177"/>
      <c r="C39" s="177"/>
      <c r="D39" s="177"/>
      <c r="E39" s="177"/>
      <c r="F39" s="177"/>
      <c r="G39" s="178"/>
      <c r="H39" s="180"/>
      <c r="J39" s="16"/>
      <c r="K39" s="16"/>
      <c r="L39" s="16"/>
      <c r="M39" s="51"/>
      <c r="N39" s="50"/>
    </row>
    <row r="40" spans="2:15" ht="15.75" customHeight="1" x14ac:dyDescent="0.25">
      <c r="B40" s="175" t="s">
        <v>88</v>
      </c>
      <c r="C40" s="175"/>
      <c r="D40" s="175"/>
      <c r="E40" s="175"/>
      <c r="F40" s="175"/>
      <c r="G40" s="176"/>
      <c r="H40" s="172"/>
      <c r="J40" s="16"/>
      <c r="K40" s="16"/>
      <c r="L40" s="16"/>
      <c r="M40" s="51"/>
    </row>
    <row r="41" spans="2:15" ht="16.5" thickBot="1" x14ac:dyDescent="0.3">
      <c r="B41" s="175"/>
      <c r="C41" s="175"/>
      <c r="D41" s="175"/>
      <c r="E41" s="175"/>
      <c r="F41" s="175"/>
      <c r="G41" s="176"/>
      <c r="H41" s="173"/>
      <c r="J41" s="16"/>
      <c r="K41" s="16"/>
      <c r="L41" s="16"/>
      <c r="M41" s="51"/>
    </row>
    <row r="42" spans="2:15" ht="15.75" customHeight="1" x14ac:dyDescent="0.2">
      <c r="B42" s="175" t="s">
        <v>89</v>
      </c>
      <c r="C42" s="175"/>
      <c r="D42" s="175"/>
      <c r="E42" s="175"/>
      <c r="F42" s="175"/>
      <c r="G42" s="176"/>
      <c r="H42" s="172"/>
      <c r="J42" s="16"/>
      <c r="K42" s="16"/>
      <c r="L42" s="16"/>
      <c r="M42" s="16"/>
    </row>
    <row r="43" spans="2:15" ht="15.75" customHeight="1" thickBot="1" x14ac:dyDescent="0.25">
      <c r="B43" s="175"/>
      <c r="C43" s="175"/>
      <c r="D43" s="175"/>
      <c r="E43" s="175"/>
      <c r="F43" s="175"/>
      <c r="G43" s="176"/>
      <c r="H43" s="173"/>
      <c r="J43" s="16"/>
      <c r="K43" s="16"/>
      <c r="L43" s="16"/>
      <c r="M43" s="16"/>
    </row>
    <row r="44" spans="2:15" x14ac:dyDescent="0.2">
      <c r="B44" s="151" t="s">
        <v>181</v>
      </c>
      <c r="C44" s="151"/>
      <c r="D44" s="151"/>
      <c r="E44" s="151"/>
      <c r="F44" s="151"/>
      <c r="G44" s="151"/>
      <c r="H44" s="151"/>
      <c r="I44" s="151"/>
      <c r="J44" s="151"/>
      <c r="K44" s="151"/>
      <c r="L44" s="151"/>
    </row>
    <row r="45" spans="2:15" x14ac:dyDescent="0.2">
      <c r="B45" s="151"/>
      <c r="C45" s="151"/>
      <c r="D45" s="151"/>
      <c r="E45" s="151"/>
      <c r="F45" s="151"/>
      <c r="G45" s="151"/>
      <c r="H45" s="151"/>
      <c r="I45" s="151"/>
      <c r="J45" s="151"/>
      <c r="K45" s="151"/>
      <c r="L45" s="151"/>
    </row>
  </sheetData>
  <mergeCells count="36">
    <mergeCell ref="B38:G39"/>
    <mergeCell ref="H38:H39"/>
    <mergeCell ref="B40:G41"/>
    <mergeCell ref="H40:H41"/>
    <mergeCell ref="B42:G43"/>
    <mergeCell ref="H42:H43"/>
    <mergeCell ref="H32:H33"/>
    <mergeCell ref="K10:K12"/>
    <mergeCell ref="L10:L12"/>
    <mergeCell ref="B26:C26"/>
    <mergeCell ref="E26:G26"/>
    <mergeCell ref="J26:K26"/>
    <mergeCell ref="G10:G12"/>
    <mergeCell ref="H10:H12"/>
    <mergeCell ref="J10:J12"/>
    <mergeCell ref="B10:B12"/>
    <mergeCell ref="C10:C12"/>
    <mergeCell ref="D10:D12"/>
    <mergeCell ref="E10:E12"/>
    <mergeCell ref="F10:F12"/>
    <mergeCell ref="B44:L45"/>
    <mergeCell ref="A1:L1"/>
    <mergeCell ref="A2:L2"/>
    <mergeCell ref="A3:L3"/>
    <mergeCell ref="A4:L4"/>
    <mergeCell ref="B9:H9"/>
    <mergeCell ref="J9:L9"/>
    <mergeCell ref="B34:G35"/>
    <mergeCell ref="H34:H35"/>
    <mergeCell ref="B27:C27"/>
    <mergeCell ref="E27:G27"/>
    <mergeCell ref="I27:K27"/>
    <mergeCell ref="B28:L28"/>
    <mergeCell ref="B30:G31"/>
    <mergeCell ref="H30:H31"/>
    <mergeCell ref="B32:G33"/>
  </mergeCells>
  <pageMargins left="0.75" right="0.75" top="0.5" bottom="0.5" header="0.5" footer="0.5"/>
  <pageSetup scale="75" orientation="portrait" r:id="rId1"/>
  <headerFooter alignWithMargins="0">
    <oddFooter>&amp;RTD-2 Revised 8/2022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topLeftCell="A10"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143</v>
      </c>
      <c r="B4" s="145"/>
      <c r="C4" s="145"/>
      <c r="D4" s="145"/>
      <c r="E4" s="145"/>
      <c r="F4" s="145"/>
      <c r="G4" s="145"/>
      <c r="H4" s="145"/>
      <c r="I4" s="145"/>
      <c r="J4" s="145"/>
      <c r="K4" s="145"/>
      <c r="L4" s="145"/>
      <c r="M4" s="145"/>
      <c r="N4" s="145"/>
      <c r="O4" s="145"/>
      <c r="P4" s="145"/>
      <c r="Q4" s="145"/>
    </row>
    <row r="5" spans="1:17" ht="15.75" x14ac:dyDescent="0.25">
      <c r="A5" s="145"/>
      <c r="B5" s="145"/>
      <c r="C5" s="145"/>
      <c r="D5" s="145"/>
      <c r="E5" s="145"/>
      <c r="F5" s="145"/>
      <c r="G5" s="145"/>
      <c r="H5" s="145"/>
      <c r="I5" s="145"/>
      <c r="J5" s="145"/>
      <c r="K5" s="145"/>
      <c r="L5" s="145"/>
      <c r="M5" s="145"/>
      <c r="N5" s="145"/>
      <c r="O5" s="145"/>
      <c r="P5" s="145"/>
      <c r="Q5"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c r="K16" s="84"/>
      <c r="L16" s="84"/>
      <c r="N16" s="57" t="s">
        <v>101</v>
      </c>
      <c r="O16" s="84">
        <f>C28</f>
        <v>0</v>
      </c>
      <c r="P16" s="84">
        <f>C45</f>
        <v>0</v>
      </c>
      <c r="Q16" s="86">
        <f>MAX(O16,P16)</f>
        <v>0</v>
      </c>
    </row>
    <row r="17" spans="2:17" ht="24.95" customHeight="1" x14ac:dyDescent="0.2">
      <c r="B17" s="84" t="s">
        <v>15</v>
      </c>
      <c r="C17" s="84" t="s">
        <v>15</v>
      </c>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c r="D21" s="84"/>
      <c r="E21" s="84"/>
      <c r="F21" s="84"/>
      <c r="G21" s="84"/>
      <c r="H21" s="84"/>
      <c r="I21" s="84"/>
      <c r="J21" s="84"/>
      <c r="K21" s="84"/>
      <c r="L21" s="84"/>
      <c r="O21" s="147" t="s">
        <v>152</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154</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153</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20">
    <mergeCell ref="O38:P38"/>
    <mergeCell ref="B46:L46"/>
    <mergeCell ref="B29:L29"/>
    <mergeCell ref="C31:D31"/>
    <mergeCell ref="E31:F31"/>
    <mergeCell ref="G31:H31"/>
    <mergeCell ref="I31:J31"/>
    <mergeCell ref="K31:L31"/>
    <mergeCell ref="O21:P21"/>
    <mergeCell ref="N25:Q26"/>
    <mergeCell ref="C14:D14"/>
    <mergeCell ref="E14:F14"/>
    <mergeCell ref="G14:H14"/>
    <mergeCell ref="I14:J14"/>
    <mergeCell ref="K14:L14"/>
    <mergeCell ref="A1:Q1"/>
    <mergeCell ref="A2:Q2"/>
    <mergeCell ref="A3:Q3"/>
    <mergeCell ref="A4:Q4"/>
    <mergeCell ref="A5:Q5"/>
  </mergeCells>
  <pageMargins left="0.75" right="0.75" top="0.5" bottom="0.5" header="0.5" footer="0.5"/>
  <pageSetup scale="57" orientation="portrait" r:id="rId1"/>
  <headerFooter alignWithMargins="0">
    <oddFooter>&amp;RTD-2 Revised 8/2022</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J55"/>
  <sheetViews>
    <sheetView workbookViewId="0">
      <selection activeCell="D17" sqref="D17"/>
    </sheetView>
  </sheetViews>
  <sheetFormatPr defaultRowHeight="12.75" x14ac:dyDescent="0.2"/>
  <cols>
    <col min="1" max="1" width="4.42578125" customWidth="1"/>
    <col min="7" max="7" width="9.5703125" customWidth="1"/>
    <col min="8" max="8" width="13.5703125" customWidth="1"/>
    <col min="260" max="260" width="9.5703125" customWidth="1"/>
    <col min="261" max="261" width="13.5703125" customWidth="1"/>
    <col min="516" max="516" width="9.5703125" customWidth="1"/>
    <col min="517" max="517" width="13.5703125" customWidth="1"/>
    <col min="772" max="772" width="9.5703125" customWidth="1"/>
    <col min="773" max="773" width="13.5703125" customWidth="1"/>
    <col min="1028" max="1028" width="9.5703125" customWidth="1"/>
    <col min="1029" max="1029" width="13.5703125" customWidth="1"/>
    <col min="1284" max="1284" width="9.5703125" customWidth="1"/>
    <col min="1285" max="1285" width="13.5703125" customWidth="1"/>
    <col min="1540" max="1540" width="9.5703125" customWidth="1"/>
    <col min="1541" max="1541" width="13.5703125" customWidth="1"/>
    <col min="1796" max="1796" width="9.5703125" customWidth="1"/>
    <col min="1797" max="1797" width="13.5703125" customWidth="1"/>
    <col min="2052" max="2052" width="9.5703125" customWidth="1"/>
    <col min="2053" max="2053" width="13.5703125" customWidth="1"/>
    <col min="2308" max="2308" width="9.5703125" customWidth="1"/>
    <col min="2309" max="2309" width="13.5703125" customWidth="1"/>
    <col min="2564" max="2564" width="9.5703125" customWidth="1"/>
    <col min="2565" max="2565" width="13.5703125" customWidth="1"/>
    <col min="2820" max="2820" width="9.5703125" customWidth="1"/>
    <col min="2821" max="2821" width="13.5703125" customWidth="1"/>
    <col min="3076" max="3076" width="9.5703125" customWidth="1"/>
    <col min="3077" max="3077" width="13.5703125" customWidth="1"/>
    <col min="3332" max="3332" width="9.5703125" customWidth="1"/>
    <col min="3333" max="3333" width="13.5703125" customWidth="1"/>
    <col min="3588" max="3588" width="9.5703125" customWidth="1"/>
    <col min="3589" max="3589" width="13.5703125" customWidth="1"/>
    <col min="3844" max="3844" width="9.5703125" customWidth="1"/>
    <col min="3845" max="3845" width="13.5703125" customWidth="1"/>
    <col min="4100" max="4100" width="9.5703125" customWidth="1"/>
    <col min="4101" max="4101" width="13.5703125" customWidth="1"/>
    <col min="4356" max="4356" width="9.5703125" customWidth="1"/>
    <col min="4357" max="4357" width="13.5703125" customWidth="1"/>
    <col min="4612" max="4612" width="9.5703125" customWidth="1"/>
    <col min="4613" max="4613" width="13.5703125" customWidth="1"/>
    <col min="4868" max="4868" width="9.5703125" customWidth="1"/>
    <col min="4869" max="4869" width="13.5703125" customWidth="1"/>
    <col min="5124" max="5124" width="9.5703125" customWidth="1"/>
    <col min="5125" max="5125" width="13.5703125" customWidth="1"/>
    <col min="5380" max="5380" width="9.5703125" customWidth="1"/>
    <col min="5381" max="5381" width="13.5703125" customWidth="1"/>
    <col min="5636" max="5636" width="9.5703125" customWidth="1"/>
    <col min="5637" max="5637" width="13.5703125" customWidth="1"/>
    <col min="5892" max="5892" width="9.5703125" customWidth="1"/>
    <col min="5893" max="5893" width="13.5703125" customWidth="1"/>
    <col min="6148" max="6148" width="9.5703125" customWidth="1"/>
    <col min="6149" max="6149" width="13.5703125" customWidth="1"/>
    <col min="6404" max="6404" width="9.5703125" customWidth="1"/>
    <col min="6405" max="6405" width="13.5703125" customWidth="1"/>
    <col min="6660" max="6660" width="9.5703125" customWidth="1"/>
    <col min="6661" max="6661" width="13.5703125" customWidth="1"/>
    <col min="6916" max="6916" width="9.5703125" customWidth="1"/>
    <col min="6917" max="6917" width="13.5703125" customWidth="1"/>
    <col min="7172" max="7172" width="9.5703125" customWidth="1"/>
    <col min="7173" max="7173" width="13.5703125" customWidth="1"/>
    <col min="7428" max="7428" width="9.5703125" customWidth="1"/>
    <col min="7429" max="7429" width="13.5703125" customWidth="1"/>
    <col min="7684" max="7684" width="9.5703125" customWidth="1"/>
    <col min="7685" max="7685" width="13.5703125" customWidth="1"/>
    <col min="7940" max="7940" width="9.5703125" customWidth="1"/>
    <col min="7941" max="7941" width="13.5703125" customWidth="1"/>
    <col min="8196" max="8196" width="9.5703125" customWidth="1"/>
    <col min="8197" max="8197" width="13.5703125" customWidth="1"/>
    <col min="8452" max="8452" width="9.5703125" customWidth="1"/>
    <col min="8453" max="8453" width="13.5703125" customWidth="1"/>
    <col min="8708" max="8708" width="9.5703125" customWidth="1"/>
    <col min="8709" max="8709" width="13.5703125" customWidth="1"/>
    <col min="8964" max="8964" width="9.5703125" customWidth="1"/>
    <col min="8965" max="8965" width="13.5703125" customWidth="1"/>
    <col min="9220" max="9220" width="9.5703125" customWidth="1"/>
    <col min="9221" max="9221" width="13.5703125" customWidth="1"/>
    <col min="9476" max="9476" width="9.5703125" customWidth="1"/>
    <col min="9477" max="9477" width="13.5703125" customWidth="1"/>
    <col min="9732" max="9732" width="9.5703125" customWidth="1"/>
    <col min="9733" max="9733" width="13.5703125" customWidth="1"/>
    <col min="9988" max="9988" width="9.5703125" customWidth="1"/>
    <col min="9989" max="9989" width="13.5703125" customWidth="1"/>
    <col min="10244" max="10244" width="9.5703125" customWidth="1"/>
    <col min="10245" max="10245" width="13.5703125" customWidth="1"/>
    <col min="10500" max="10500" width="9.5703125" customWidth="1"/>
    <col min="10501" max="10501" width="13.5703125" customWidth="1"/>
    <col min="10756" max="10756" width="9.5703125" customWidth="1"/>
    <col min="10757" max="10757" width="13.5703125" customWidth="1"/>
    <col min="11012" max="11012" width="9.5703125" customWidth="1"/>
    <col min="11013" max="11013" width="13.5703125" customWidth="1"/>
    <col min="11268" max="11268" width="9.5703125" customWidth="1"/>
    <col min="11269" max="11269" width="13.5703125" customWidth="1"/>
    <col min="11524" max="11524" width="9.5703125" customWidth="1"/>
    <col min="11525" max="11525" width="13.5703125" customWidth="1"/>
    <col min="11780" max="11780" width="9.5703125" customWidth="1"/>
    <col min="11781" max="11781" width="13.5703125" customWidth="1"/>
    <col min="12036" max="12036" width="9.5703125" customWidth="1"/>
    <col min="12037" max="12037" width="13.5703125" customWidth="1"/>
    <col min="12292" max="12292" width="9.5703125" customWidth="1"/>
    <col min="12293" max="12293" width="13.5703125" customWidth="1"/>
    <col min="12548" max="12548" width="9.5703125" customWidth="1"/>
    <col min="12549" max="12549" width="13.5703125" customWidth="1"/>
    <col min="12804" max="12804" width="9.5703125" customWidth="1"/>
    <col min="12805" max="12805" width="13.5703125" customWidth="1"/>
    <col min="13060" max="13060" width="9.5703125" customWidth="1"/>
    <col min="13061" max="13061" width="13.5703125" customWidth="1"/>
    <col min="13316" max="13316" width="9.5703125" customWidth="1"/>
    <col min="13317" max="13317" width="13.5703125" customWidth="1"/>
    <col min="13572" max="13572" width="9.5703125" customWidth="1"/>
    <col min="13573" max="13573" width="13.5703125" customWidth="1"/>
    <col min="13828" max="13828" width="9.5703125" customWidth="1"/>
    <col min="13829" max="13829" width="13.5703125" customWidth="1"/>
    <col min="14084" max="14084" width="9.5703125" customWidth="1"/>
    <col min="14085" max="14085" width="13.5703125" customWidth="1"/>
    <col min="14340" max="14340" width="9.5703125" customWidth="1"/>
    <col min="14341" max="14341" width="13.5703125" customWidth="1"/>
    <col min="14596" max="14596" width="9.5703125" customWidth="1"/>
    <col min="14597" max="14597" width="13.5703125" customWidth="1"/>
    <col min="14852" max="14852" width="9.5703125" customWidth="1"/>
    <col min="14853" max="14853" width="13.5703125" customWidth="1"/>
    <col min="15108" max="15108" width="9.5703125" customWidth="1"/>
    <col min="15109" max="15109" width="13.5703125" customWidth="1"/>
    <col min="15364" max="15364" width="9.5703125" customWidth="1"/>
    <col min="15365" max="15365" width="13.5703125" customWidth="1"/>
    <col min="15620" max="15620" width="9.5703125" customWidth="1"/>
    <col min="15621" max="15621" width="13.5703125" customWidth="1"/>
    <col min="15876" max="15876" width="9.5703125" customWidth="1"/>
    <col min="15877" max="15877" width="13.5703125" customWidth="1"/>
    <col min="16132" max="16132" width="9.5703125" customWidth="1"/>
    <col min="16133" max="16133" width="13.5703125" customWidth="1"/>
  </cols>
  <sheetData>
    <row r="1" spans="1:10" ht="15.75" x14ac:dyDescent="0.25">
      <c r="A1" s="145" t="s">
        <v>0</v>
      </c>
      <c r="B1" s="145"/>
      <c r="C1" s="145"/>
      <c r="D1" s="145"/>
      <c r="E1" s="145"/>
      <c r="F1" s="145"/>
      <c r="G1" s="145"/>
      <c r="H1" s="145"/>
      <c r="I1" s="145"/>
      <c r="J1" s="145"/>
    </row>
    <row r="2" spans="1:10" ht="15.75" x14ac:dyDescent="0.25">
      <c r="A2" s="145" t="s">
        <v>164</v>
      </c>
      <c r="B2" s="145"/>
      <c r="C2" s="145"/>
      <c r="D2" s="145"/>
      <c r="E2" s="145"/>
      <c r="F2" s="145"/>
      <c r="G2" s="145"/>
      <c r="H2" s="145"/>
      <c r="I2" s="145"/>
      <c r="J2" s="145"/>
    </row>
    <row r="3" spans="1:10" ht="15.75" x14ac:dyDescent="0.25">
      <c r="A3" s="145" t="s">
        <v>165</v>
      </c>
      <c r="B3" s="145"/>
      <c r="C3" s="145"/>
      <c r="D3" s="145"/>
      <c r="E3" s="145"/>
      <c r="F3" s="145"/>
      <c r="G3" s="145"/>
      <c r="H3" s="145"/>
      <c r="I3" s="145"/>
      <c r="J3" s="145"/>
    </row>
    <row r="4" spans="1:10" ht="15.75" x14ac:dyDescent="0.25">
      <c r="A4" s="145" t="s">
        <v>177</v>
      </c>
      <c r="B4" s="145"/>
      <c r="C4" s="145"/>
      <c r="D4" s="145"/>
      <c r="E4" s="145"/>
      <c r="F4" s="145"/>
      <c r="G4" s="145"/>
      <c r="H4" s="145"/>
      <c r="I4" s="145"/>
      <c r="J4" s="145"/>
    </row>
    <row r="5" spans="1:10" x14ac:dyDescent="0.2">
      <c r="A5" t="s">
        <v>39</v>
      </c>
    </row>
    <row r="6" spans="1:10" x14ac:dyDescent="0.2">
      <c r="G6" t="s">
        <v>40</v>
      </c>
    </row>
    <row r="7" spans="1:10" x14ac:dyDescent="0.2">
      <c r="A7" t="s">
        <v>41</v>
      </c>
      <c r="G7" t="s">
        <v>42</v>
      </c>
    </row>
    <row r="8" spans="1:10" x14ac:dyDescent="0.2">
      <c r="G8" s="4" t="s">
        <v>43</v>
      </c>
    </row>
    <row r="9" spans="1:10" x14ac:dyDescent="0.2">
      <c r="A9" s="3" t="s">
        <v>44</v>
      </c>
    </row>
    <row r="11" spans="1:10" x14ac:dyDescent="0.2">
      <c r="A11" s="27" t="s">
        <v>45</v>
      </c>
      <c r="B11" s="4" t="s">
        <v>46</v>
      </c>
      <c r="I11" s="186">
        <f>'BUS SUM SCHOOL 1'!H30+'BUS SUM SCHOOL 2'!H30+'BUS SUM SCHOOL 3'!H30+'BUS SUM SCHOOL 4'!H30+'BUS SUM SCHOOL 5'!H30+'BUS SUM SCHOOL 6'!H30+'BUS SUM SCHOOL 7'!H30+'BUS SUM SCHOOL 8'!H30+'BUS SUM SCHOOL 9'!H30+'BUS SUM SCHOOL 10'!H30+'BUS SUM SCHOOL 11'!H30+'BUS SUM SCHOOL 12'!H30+'BUS SUM SCHOOL 13'!H30+'BUS SUM SCHOOL 14'!H30+'BUS SUM SCHOOL 15'!H30+'BUS SUM SCHOOL 16'!H30+'BUS SUM SCHOOL 17'!H30+'BUS SUM SCHOOL 18'!H30+'BUS SUM SCHOOL 19'!H30+'BUS SUM SCHOOL 20'!H30+'BUS SUM SCHOOL 21'!H30+'BUS SUM SCHOOL 22'!H30+'BUS SUM SCHOOL 23'!H30+'BUS SUM SCHOOL 24'!H30+'BUS SUM SCHOOL 25'!H30</f>
        <v>0</v>
      </c>
      <c r="J11" s="187"/>
    </row>
    <row r="12" spans="1:10" x14ac:dyDescent="0.2">
      <c r="A12" s="28"/>
    </row>
    <row r="13" spans="1:10" x14ac:dyDescent="0.2">
      <c r="A13" s="27" t="s">
        <v>48</v>
      </c>
      <c r="B13" s="4" t="s">
        <v>49</v>
      </c>
      <c r="H13" s="93">
        <f>'NM BUS SUM SCH 1'!Q38+'BUS SUM SCHOOL 1'!D25+'BUS SUM SCHOOL 1'!H25+'NM BUS SUM SCH 2'!Q38+'BUS SUM SCHOOL 2'!D25+'BUS SUM SCHOOL 2'!H25+'NM BUS SUM SCH 3'!Q38+'BUS SUM SCHOOL 3'!D25+'BUS SUM SCHOOL 3'!H25+'NM BUS SUM SCH 4'!Q38+'BUS SUM SCHOOL 4'!D25+'BUS SUM SCHOOL 4'!H25+'NM BUS SUM SCH 5'!Q38+'BUS SUM SCHOOL 5'!D25+'BUS SUM SCHOOL 5'!H25+'NM BUS SUM SCH 6'!Q38+'BUS SUM SCHOOL 6'!D25+'BUS SUM SCHOOL 6'!H25+'NM BUS SUM SCH 7'!Q38+'BUS SUM SCHOOL 7'!D25+'BUS SUM SCHOOL 7'!H25+'NM BUS SUM SCH 8'!Q38+'BUS SUM SCHOOL 8'!D25+'BUS SUM SCHOOL 8'!H25+'NM BUS SUM SCH 9'!Q38+'BUS SUM SCHOOL 9'!D25+'BUS SUM SCHOOL 9'!H25+'NM BUS SUM SCH 10'!Q38+'BUS SUM SCHOOL 10'!D25+'BUS SUM SCHOOL 10'!H25+'NM BUS SUM SCH 11'!Q38+'BUS SUM SCHOOL 11'!D25+'BUS SUM SCHOOL 11'!H25+'NM BUS SUM SCH 12'!Q38+'BUS SUM SCHOOL 12'!D25+'BUS SUM SCHOOL 12'!H25+'NM BUS SUM SCH 13'!Q38+'BUS SUM SCHOOL 13'!D25+'BUS SUM SCHOOL 13'!H25+'NM BUS SUM SCH 14'!Q38+'BUS SUM SCHOOL 14'!D25+'BUS SUM SCHOOL 14'!H25+'NM BUS SUM SCH 15'!Q38+'BUS SUM SCHOOL 15'!D25+'BUS SUM SCHOOL 15'!H25+'NM BUS SUM SCH 16'!Q38+'BUS SUM SCHOOL 16'!D25+'BUS SUM SCHOOL 16'!H25+'NM BUS SUM SCH 17'!Q38+'BUS SUM SCHOOL 17'!D25+'BUS SUM SCHOOL 17'!H25+'NM BUS SUM SCH 18'!Q38+'BUS SUM SCHOOL 18'!D25+'BUS SUM SCHOOL 18'!H25+'NM BUS SUM SCH 19'!Q38+'BUS SUM SCHOOL 19'!D25+'BUS SUM SCHOOL 19'!H25+'NM BUS SUM SCH 20'!Q38+'BUS SUM SCHOOL 20'!D25+'BUS SUM SCHOOL 20'!H25+'NM BUS SUM SCH 21'!Q38+'BUS SUM SCHOOL 21'!D25+'BUS SUM SCHOOL 21'!H25+'NM BUS SUM SCH 22'!Q38+'BUS SUM SCHOOL 22'!D25+'BUS SUM SCHOOL 22'!H25+'NM BUS SUM SCH 23'!Q38+'BUS SUM SCHOOL 23'!D25+'BUS SUM SCHOOL 23'!H25+'NM BUS SUM SCH 24'!Q38+'BUS SUM SCHOOL 24'!D25+'BUS SUM SCHOOL 24'!H25+'NM BUS SUM SCH 25'!Q38+'BUS SUM SCHOOL 25'!D25+'BUS SUM SCHOOL 25'!H25</f>
        <v>0</v>
      </c>
    </row>
    <row r="14" spans="1:10" x14ac:dyDescent="0.2">
      <c r="A14" s="28"/>
    </row>
    <row r="15" spans="1:10" x14ac:dyDescent="0.2">
      <c r="A15" s="27" t="s">
        <v>50</v>
      </c>
      <c r="B15" s="4" t="s">
        <v>51</v>
      </c>
      <c r="I15" s="186">
        <f>'BUS SUM SCHOOL 1'!H32+'BUS SUM SCHOOL 2'!H32+'BUS SUM SCHOOL 3'!H32+'BUS SUM SCHOOL 4'!H32+'BUS SUM SCHOOL 5'!H32+'BUS SUM SCHOOL 6'!H32+'BUS SUM SCHOOL 7'!H32+'BUS SUM SCHOOL 8'!H32+'BUS SUM SCHOOL 9'!H32+'BUS SUM SCHOOL 10'!H32+'BUS SUM SCHOOL 11'!H32+'BUS SUM SCHOOL 12'!H32+'BUS SUM SCHOOL 13'!H32+'BUS SUM SCHOOL 14'!H32+'BUS SUM SCHOOL 15'!H32+'BUS SUM SCHOOL 16'!H32+'BUS SUM SCHOOL 17'!H32+'BUS SUM SCHOOL 18'!H32+'BUS SUM SCHOOL 19'!H32+'BUS SUM SCHOOL 20'!H32+'BUS SUM SCHOOL 21'!H32+'BUS SUM SCHOOL 22'!H32+'BUS SUM SCHOOL 23'!H32+'BUS SUM SCHOOL 24'!H32+'BUS SUM SCHOOL 25'!H32</f>
        <v>0</v>
      </c>
      <c r="J15" s="187"/>
    </row>
    <row r="16" spans="1:10" x14ac:dyDescent="0.2">
      <c r="A16" s="28"/>
    </row>
    <row r="17" spans="1:10" x14ac:dyDescent="0.2">
      <c r="A17" s="27" t="s">
        <v>52</v>
      </c>
      <c r="B17" s="4" t="s">
        <v>53</v>
      </c>
      <c r="H17" s="93">
        <f>'NM EC SCH 1'!Q38+'BUS SUM SCHOOL 1'!L25+'NM EC SCH 2'!Q38+'BUS SUM SCHOOL 2'!L25+'NM EC SCH 3'!Q38+'BUS SUM SCHOOL 3'!L25+'NM EC SCH 4'!Q38+'BUS SUM SCHOOL 4'!L25+'NM EC SCH 5'!Q38+'BUS SUM SCHOOL 5'!L25+'NM EC SCH 6'!Q38+'BUS SUM SCHOOL 6'!L25+'NM EC SCH 7'!Q38+'BUS SUM SCHOOL 7'!L25+'NM EC SCH 8'!Q38+'BUS SUM SCHOOL 8'!L25+'NM EC SCH 9'!Q38+'BUS SUM SCHOOL 9'!L25+'NM EC SCH 10'!Q38+'BUS SUM SCHOOL 10'!L25+'NM EC SCH 11'!Q38+'BUS SUM SCHOOL 11'!L25+'NM EC SCH 12'!Q38+'BUS SUM SCHOOL 12'!L25+'NM EC SCH 13'!Q38+'BUS SUM SCHOOL 13'!L25+'NM EC SCH 14'!Q38+'BUS SUM SCHOOL 14'!L25+'NM EC SCH 15'!Q38+'BUS SUM SCHOOL 15'!L25+'NM EC SCH 16'!Q38+'BUS SUM SCHOOL 16'!L25+'NM EC SCH 17'!Q38+'BUS SUM SCHOOL 17'!L25+'NM EC SCH 18'!Q38+'BUS SUM SCHOOL 18'!L25+'NM EC SCH 19'!Q38+'BUS SUM SCHOOL 19'!L25+'NM EC SCH 20'!Q38+'BUS SUM SCHOOL 20'!L25+'NM EC SCH 21'!Q38+'BUS SUM SCHOOL 21'!L25+'NM EC SCH 22'!Q38+'BUS SUM SCHOOL 22'!L25+'NM EC SCH 23'!Q38+'BUS SUM SCHOOL 23'!L25+'NM EC SCH 24'!Q38+'BUS SUM SCHOOL 24'!L25+'NM EC SCH 25'!Q38+'BUS SUM SCHOOL 25'!L25</f>
        <v>0</v>
      </c>
    </row>
    <row r="18" spans="1:10" ht="13.5" thickBot="1" x14ac:dyDescent="0.25">
      <c r="A18" s="28"/>
    </row>
    <row r="19" spans="1:10" ht="13.5" thickBot="1" x14ac:dyDescent="0.25">
      <c r="A19" s="27" t="s">
        <v>54</v>
      </c>
      <c r="B19" s="4" t="s">
        <v>55</v>
      </c>
      <c r="I19" s="188">
        <f>SUM(I11,I15)</f>
        <v>0</v>
      </c>
      <c r="J19" s="189"/>
    </row>
    <row r="21" spans="1:10" ht="13.5" thickBot="1" x14ac:dyDescent="0.25">
      <c r="A21" s="73" t="s">
        <v>113</v>
      </c>
      <c r="B21" t="s">
        <v>114</v>
      </c>
    </row>
    <row r="22" spans="1:10" ht="13.5" thickBot="1" x14ac:dyDescent="0.25">
      <c r="A22" s="73"/>
      <c r="H22" s="94">
        <f>SUM(H13,H17)</f>
        <v>0</v>
      </c>
    </row>
    <row r="23" spans="1:10" x14ac:dyDescent="0.2">
      <c r="A23" s="71" t="s">
        <v>56</v>
      </c>
    </row>
    <row r="25" spans="1:10" x14ac:dyDescent="0.2">
      <c r="A25" s="27" t="s">
        <v>45</v>
      </c>
      <c r="B25" t="s">
        <v>57</v>
      </c>
      <c r="I25" s="184" t="s">
        <v>47</v>
      </c>
      <c r="J25" s="185"/>
    </row>
    <row r="26" spans="1:10" x14ac:dyDescent="0.2">
      <c r="A26" s="28"/>
    </row>
    <row r="27" spans="1:10" x14ac:dyDescent="0.2">
      <c r="A27" s="27" t="s">
        <v>48</v>
      </c>
      <c r="B27" s="4" t="s">
        <v>58</v>
      </c>
      <c r="I27" s="184" t="s">
        <v>47</v>
      </c>
      <c r="J27" s="185"/>
    </row>
    <row r="28" spans="1:10" x14ac:dyDescent="0.2">
      <c r="A28" s="28"/>
    </row>
    <row r="29" spans="1:10" x14ac:dyDescent="0.2">
      <c r="A29" s="27" t="s">
        <v>50</v>
      </c>
      <c r="B29" t="s">
        <v>59</v>
      </c>
      <c r="I29" s="184">
        <f>SUM(I25,I27)</f>
        <v>0</v>
      </c>
      <c r="J29" s="185"/>
    </row>
    <row r="31" spans="1:10" x14ac:dyDescent="0.2">
      <c r="A31" s="3" t="s">
        <v>163</v>
      </c>
      <c r="B31" s="71"/>
      <c r="C31" s="71"/>
      <c r="D31" s="71"/>
      <c r="E31" s="71"/>
      <c r="F31" s="71"/>
      <c r="G31" s="71"/>
      <c r="H31" s="71"/>
      <c r="I31" s="184" t="s">
        <v>47</v>
      </c>
      <c r="J31" s="185"/>
    </row>
    <row r="32" spans="1:10" x14ac:dyDescent="0.2">
      <c r="A32" s="71"/>
      <c r="B32" s="71"/>
      <c r="C32" s="71"/>
      <c r="D32" s="71"/>
      <c r="E32" s="71"/>
      <c r="F32" s="71"/>
      <c r="G32" s="71"/>
      <c r="H32" s="71"/>
      <c r="I32" s="72"/>
      <c r="J32" s="72"/>
    </row>
    <row r="33" spans="1:10" x14ac:dyDescent="0.2">
      <c r="A33" s="27" t="s">
        <v>45</v>
      </c>
      <c r="B33" t="s">
        <v>60</v>
      </c>
      <c r="G33" s="74"/>
      <c r="J33" s="24"/>
    </row>
    <row r="34" spans="1:10" s="71" customFormat="1" ht="13.5" thickBot="1" x14ac:dyDescent="0.25">
      <c r="A34"/>
      <c r="B34"/>
      <c r="C34"/>
      <c r="D34"/>
      <c r="E34"/>
      <c r="F34"/>
      <c r="G34"/>
      <c r="H34"/>
      <c r="I34"/>
      <c r="J34"/>
    </row>
    <row r="35" spans="1:10" ht="13.5" thickTop="1" x14ac:dyDescent="0.2">
      <c r="A35" s="29" t="s">
        <v>61</v>
      </c>
      <c r="B35" s="30"/>
      <c r="C35" s="30"/>
      <c r="D35" s="30"/>
      <c r="E35" s="30"/>
      <c r="F35" s="30"/>
      <c r="G35" s="30"/>
      <c r="H35" s="30"/>
      <c r="I35" s="30"/>
      <c r="J35" s="31"/>
    </row>
    <row r="36" spans="1:10" ht="7.5" customHeight="1" x14ac:dyDescent="0.2">
      <c r="A36" s="32"/>
      <c r="B36" s="33"/>
      <c r="C36" s="33"/>
      <c r="D36" s="33"/>
      <c r="E36" s="33"/>
      <c r="F36" s="33"/>
      <c r="G36" s="33"/>
      <c r="H36" s="33"/>
      <c r="I36" s="33"/>
      <c r="J36" s="34"/>
    </row>
    <row r="37" spans="1:10" x14ac:dyDescent="0.2">
      <c r="A37" s="35" t="s">
        <v>45</v>
      </c>
      <c r="B37" s="36" t="s">
        <v>62</v>
      </c>
      <c r="C37" s="33"/>
      <c r="D37" s="33"/>
      <c r="E37" s="33"/>
      <c r="F37" s="33"/>
      <c r="G37" s="33"/>
      <c r="H37" s="33"/>
      <c r="I37" s="33"/>
      <c r="J37" s="37"/>
    </row>
    <row r="38" spans="1:10" ht="9" customHeight="1" x14ac:dyDescent="0.2">
      <c r="A38" s="32"/>
      <c r="B38" s="38"/>
      <c r="C38" s="33"/>
      <c r="D38" s="33"/>
      <c r="E38" s="33"/>
      <c r="F38" s="33"/>
      <c r="G38" s="33"/>
      <c r="H38" s="33"/>
      <c r="I38" s="33"/>
      <c r="J38" s="34"/>
    </row>
    <row r="39" spans="1:10" x14ac:dyDescent="0.2">
      <c r="A39" s="35" t="s">
        <v>48</v>
      </c>
      <c r="B39" s="33" t="s">
        <v>162</v>
      </c>
      <c r="C39" s="33"/>
      <c r="D39" s="33"/>
      <c r="E39" s="33"/>
      <c r="F39" s="33"/>
      <c r="G39" s="33"/>
      <c r="H39" s="33"/>
      <c r="I39" s="33"/>
      <c r="J39" s="37" t="s">
        <v>15</v>
      </c>
    </row>
    <row r="40" spans="1:10" ht="9" customHeight="1" x14ac:dyDescent="0.2">
      <c r="A40" s="32"/>
      <c r="B40" s="38"/>
      <c r="C40" s="33"/>
      <c r="D40" s="33"/>
      <c r="E40" s="33"/>
      <c r="F40" s="33"/>
      <c r="G40" s="33"/>
      <c r="H40" s="33"/>
      <c r="I40" s="33"/>
      <c r="J40" s="34"/>
    </row>
    <row r="41" spans="1:10" x14ac:dyDescent="0.2">
      <c r="A41" s="35" t="s">
        <v>50</v>
      </c>
      <c r="B41" s="33" t="s">
        <v>63</v>
      </c>
      <c r="C41" s="33"/>
      <c r="D41" s="33"/>
      <c r="E41" s="33"/>
      <c r="F41" s="33"/>
      <c r="G41" s="33"/>
      <c r="H41" s="33"/>
      <c r="I41" s="33"/>
      <c r="J41" s="37"/>
    </row>
    <row r="42" spans="1:10" ht="10.5" customHeight="1" x14ac:dyDescent="0.2">
      <c r="A42" s="32"/>
      <c r="B42" s="38"/>
      <c r="C42" s="38"/>
      <c r="D42" s="38"/>
      <c r="E42" s="38"/>
      <c r="F42" s="38"/>
      <c r="G42" s="38"/>
      <c r="H42" s="38"/>
      <c r="I42" s="38"/>
      <c r="J42" s="34"/>
    </row>
    <row r="43" spans="1:10" x14ac:dyDescent="0.2">
      <c r="A43" s="35" t="s">
        <v>52</v>
      </c>
      <c r="B43" s="33" t="s">
        <v>64</v>
      </c>
      <c r="C43" s="38"/>
      <c r="D43" s="38"/>
      <c r="E43" s="38"/>
      <c r="F43" s="38"/>
      <c r="G43" s="38"/>
      <c r="H43" s="38"/>
      <c r="I43" s="38"/>
      <c r="J43" s="37"/>
    </row>
    <row r="44" spans="1:10" x14ac:dyDescent="0.2">
      <c r="A44" s="35"/>
      <c r="B44" s="33" t="s">
        <v>65</v>
      </c>
      <c r="C44" s="38"/>
      <c r="D44" s="38"/>
      <c r="E44" s="38"/>
      <c r="F44" s="38"/>
      <c r="G44" s="38"/>
      <c r="H44" s="38"/>
      <c r="I44" s="38"/>
      <c r="J44" s="34"/>
    </row>
    <row r="45" spans="1:10" x14ac:dyDescent="0.2">
      <c r="A45" s="32" t="s">
        <v>66</v>
      </c>
      <c r="B45" s="38"/>
      <c r="C45" s="38"/>
      <c r="D45" s="38"/>
      <c r="E45" s="38"/>
      <c r="F45" s="38"/>
      <c r="G45" s="38"/>
      <c r="H45" s="38"/>
      <c r="I45" s="38"/>
      <c r="J45" s="34"/>
    </row>
    <row r="46" spans="1:10" ht="19.5" customHeight="1" thickBot="1" x14ac:dyDescent="0.25">
      <c r="A46" s="76" t="s">
        <v>123</v>
      </c>
      <c r="B46" s="39" t="s">
        <v>67</v>
      </c>
      <c r="C46" s="76" t="s">
        <v>123</v>
      </c>
      <c r="D46" s="39" t="s">
        <v>68</v>
      </c>
      <c r="E46" s="76" t="s">
        <v>123</v>
      </c>
      <c r="F46" s="39" t="s">
        <v>69</v>
      </c>
      <c r="G46" s="39"/>
      <c r="H46" s="76" t="s">
        <v>123</v>
      </c>
      <c r="I46" s="39" t="s">
        <v>70</v>
      </c>
      <c r="J46" s="40"/>
    </row>
    <row r="47" spans="1:10" ht="13.5" thickTop="1" x14ac:dyDescent="0.2">
      <c r="A47" s="41"/>
      <c r="B47" s="41"/>
      <c r="C47" s="41"/>
      <c r="D47" s="41"/>
      <c r="E47" s="41"/>
      <c r="F47" s="41"/>
      <c r="G47" s="41"/>
      <c r="H47" s="41"/>
      <c r="I47" s="41"/>
      <c r="J47" s="41"/>
    </row>
    <row r="48" spans="1:10" x14ac:dyDescent="0.2">
      <c r="A48" t="s">
        <v>71</v>
      </c>
    </row>
    <row r="49" spans="1:10" x14ac:dyDescent="0.2">
      <c r="A49" t="s">
        <v>72</v>
      </c>
    </row>
    <row r="51" spans="1:10" x14ac:dyDescent="0.2">
      <c r="A51" s="42"/>
      <c r="B51" s="42"/>
      <c r="C51" s="42"/>
      <c r="D51" s="42"/>
      <c r="E51" s="16"/>
      <c r="F51" s="42"/>
      <c r="G51" s="42"/>
      <c r="H51" s="42"/>
      <c r="I51" s="42"/>
      <c r="J51" s="42"/>
    </row>
    <row r="52" spans="1:10" x14ac:dyDescent="0.2">
      <c r="A52" t="s">
        <v>73</v>
      </c>
      <c r="F52" t="s">
        <v>74</v>
      </c>
    </row>
    <row r="54" spans="1:10" x14ac:dyDescent="0.2">
      <c r="A54" s="42"/>
      <c r="B54" s="42"/>
      <c r="C54" s="16"/>
      <c r="D54" s="16"/>
      <c r="E54" s="16"/>
      <c r="F54" s="42"/>
      <c r="G54" s="42"/>
      <c r="H54" s="42"/>
      <c r="I54" s="42"/>
      <c r="J54" s="42"/>
    </row>
    <row r="55" spans="1:10" x14ac:dyDescent="0.2">
      <c r="A55" t="s">
        <v>75</v>
      </c>
      <c r="F55" t="s">
        <v>76</v>
      </c>
      <c r="J55" t="s">
        <v>75</v>
      </c>
    </row>
  </sheetData>
  <mergeCells count="11">
    <mergeCell ref="A1:J1"/>
    <mergeCell ref="A2:J2"/>
    <mergeCell ref="A3:J3"/>
    <mergeCell ref="A4:J4"/>
    <mergeCell ref="I31:J31"/>
    <mergeCell ref="I11:J11"/>
    <mergeCell ref="I15:J15"/>
    <mergeCell ref="I19:J19"/>
    <mergeCell ref="I25:J25"/>
    <mergeCell ref="I27:J27"/>
    <mergeCell ref="I29:J29"/>
  </mergeCells>
  <pageMargins left="0.75" right="0.75" top="0.5" bottom="0.5" header="0.5" footer="0.5"/>
  <pageSetup scale="99" orientation="portrait" r:id="rId1"/>
  <headerFooter alignWithMargins="0">
    <oddFooter>&amp;RTD-2 Revised 8/2022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4"/>
  <sheetViews>
    <sheetView topLeftCell="A19" zoomScale="75" zoomScaleNormal="100" workbookViewId="0">
      <selection activeCell="D17" sqref="D17"/>
    </sheetView>
  </sheetViews>
  <sheetFormatPr defaultRowHeight="12.75" x14ac:dyDescent="0.2"/>
  <cols>
    <col min="1" max="1" width="6.5703125" customWidth="1"/>
    <col min="2" max="2" width="10.85546875" customWidth="1"/>
    <col min="3" max="12" width="9.7109375" customWidth="1"/>
    <col min="13" max="13" width="2.85546875" customWidth="1"/>
    <col min="14" max="14" width="11.5703125" customWidth="1"/>
    <col min="15" max="17" width="9.7109375" customWidth="1"/>
  </cols>
  <sheetData>
    <row r="1" spans="1:17" ht="15.95" customHeight="1" x14ac:dyDescent="0.2">
      <c r="A1" s="144" t="s">
        <v>0</v>
      </c>
      <c r="B1" s="144"/>
      <c r="C1" s="144"/>
      <c r="D1" s="144"/>
      <c r="E1" s="144"/>
      <c r="F1" s="144"/>
      <c r="G1" s="144"/>
      <c r="H1" s="144"/>
      <c r="I1" s="144"/>
      <c r="J1" s="144"/>
      <c r="K1" s="144"/>
      <c r="L1" s="144"/>
      <c r="M1" s="144"/>
      <c r="N1" s="144"/>
      <c r="O1" s="144"/>
      <c r="P1" s="144"/>
      <c r="Q1" s="144"/>
    </row>
    <row r="2" spans="1:17" ht="15.95" customHeight="1" x14ac:dyDescent="0.25">
      <c r="A2" s="145" t="s">
        <v>164</v>
      </c>
      <c r="B2" s="145"/>
      <c r="C2" s="145"/>
      <c r="D2" s="145"/>
      <c r="E2" s="145"/>
      <c r="F2" s="145"/>
      <c r="G2" s="145"/>
      <c r="H2" s="145"/>
      <c r="I2" s="145"/>
      <c r="J2" s="145"/>
      <c r="K2" s="145"/>
      <c r="L2" s="145"/>
      <c r="M2" s="145"/>
      <c r="N2" s="145"/>
      <c r="O2" s="145"/>
      <c r="P2" s="145"/>
      <c r="Q2" s="145"/>
    </row>
    <row r="3" spans="1:17" ht="15.95" customHeight="1" x14ac:dyDescent="0.25">
      <c r="A3" s="145" t="s">
        <v>165</v>
      </c>
      <c r="B3" s="145"/>
      <c r="C3" s="145"/>
      <c r="D3" s="145"/>
      <c r="E3" s="145"/>
      <c r="F3" s="145"/>
      <c r="G3" s="145"/>
      <c r="H3" s="145"/>
      <c r="I3" s="145"/>
      <c r="J3" s="145"/>
      <c r="K3" s="145"/>
      <c r="L3" s="145"/>
      <c r="M3" s="145"/>
      <c r="N3" s="145"/>
      <c r="O3" s="145"/>
      <c r="P3" s="145"/>
      <c r="Q3" s="145"/>
    </row>
    <row r="4" spans="1:17" ht="15.75" x14ac:dyDescent="0.25">
      <c r="A4" s="145" t="s">
        <v>147</v>
      </c>
      <c r="B4" s="145"/>
      <c r="C4" s="145"/>
      <c r="D4" s="145"/>
      <c r="E4" s="145"/>
      <c r="F4" s="145"/>
      <c r="G4" s="145"/>
      <c r="H4" s="145"/>
      <c r="I4" s="145"/>
      <c r="J4" s="145"/>
      <c r="K4" s="145"/>
      <c r="L4" s="145"/>
      <c r="M4" s="145"/>
      <c r="N4" s="145"/>
      <c r="O4" s="145"/>
      <c r="P4" s="145"/>
      <c r="Q4" s="145"/>
    </row>
    <row r="6" spans="1:17" ht="15.75" x14ac:dyDescent="0.25">
      <c r="B6" s="26" t="s">
        <v>90</v>
      </c>
      <c r="C6" s="44"/>
      <c r="D6" s="44"/>
      <c r="E6" s="44"/>
      <c r="F6" s="44"/>
      <c r="G6" s="44"/>
      <c r="H6" s="44"/>
      <c r="I6" s="44"/>
      <c r="J6" s="52"/>
      <c r="K6" s="52" t="s">
        <v>169</v>
      </c>
      <c r="L6" s="52"/>
      <c r="M6" s="52"/>
      <c r="N6" s="52"/>
      <c r="O6" s="52"/>
      <c r="P6" s="44"/>
      <c r="Q6" s="4"/>
    </row>
    <row r="7" spans="1:17" ht="15" x14ac:dyDescent="0.2">
      <c r="B7" s="44"/>
      <c r="C7" s="44"/>
      <c r="D7" s="44"/>
      <c r="E7" s="44"/>
      <c r="F7" s="44"/>
      <c r="G7" s="44"/>
      <c r="H7" s="44"/>
      <c r="I7" s="44"/>
      <c r="J7" s="44"/>
      <c r="K7" s="44"/>
      <c r="L7" s="44"/>
      <c r="M7" s="44"/>
      <c r="N7" s="44"/>
      <c r="O7" s="44"/>
      <c r="P7" s="44"/>
      <c r="Q7" s="4"/>
    </row>
    <row r="8" spans="1:17" ht="15" x14ac:dyDescent="0.2">
      <c r="B8" s="44"/>
      <c r="C8" s="44"/>
      <c r="D8" s="44"/>
      <c r="E8" s="44"/>
      <c r="F8" s="44"/>
      <c r="G8" s="44"/>
      <c r="H8" s="44"/>
      <c r="I8" s="44"/>
      <c r="J8" s="44"/>
      <c r="K8" s="52" t="s">
        <v>174</v>
      </c>
      <c r="L8" s="52"/>
      <c r="M8" s="52"/>
      <c r="N8" s="52"/>
      <c r="O8" s="52"/>
      <c r="P8" s="52"/>
      <c r="Q8" s="4"/>
    </row>
    <row r="9" spans="1:17" x14ac:dyDescent="0.2">
      <c r="B9" s="3" t="s">
        <v>91</v>
      </c>
      <c r="C9" s="4"/>
      <c r="D9" s="4"/>
      <c r="E9" s="4"/>
      <c r="F9" s="4"/>
      <c r="G9" s="4"/>
      <c r="H9" s="4"/>
      <c r="I9" s="4"/>
      <c r="J9" s="4"/>
      <c r="K9" s="4"/>
      <c r="L9" s="4"/>
      <c r="M9" s="4"/>
      <c r="N9" s="4"/>
      <c r="O9" s="4"/>
      <c r="P9" s="4"/>
      <c r="Q9" s="4"/>
    </row>
    <row r="10" spans="1:17" ht="15" x14ac:dyDescent="0.2">
      <c r="B10" s="44" t="s">
        <v>92</v>
      </c>
      <c r="C10" s="44"/>
      <c r="D10" s="44"/>
      <c r="E10" s="44"/>
      <c r="F10" s="44"/>
      <c r="G10" s="44"/>
      <c r="H10" s="44"/>
      <c r="I10" s="44"/>
      <c r="J10" s="44"/>
      <c r="K10" s="44"/>
      <c r="L10" s="44"/>
      <c r="M10" s="4"/>
      <c r="N10" s="4"/>
      <c r="O10" s="4"/>
      <c r="P10" s="4"/>
      <c r="Q10" s="4"/>
    </row>
    <row r="11" spans="1:17" ht="15.75" x14ac:dyDescent="0.25">
      <c r="B11" s="26" t="s">
        <v>93</v>
      </c>
      <c r="C11" s="44"/>
      <c r="D11" s="44"/>
      <c r="E11" s="44"/>
      <c r="F11" s="44"/>
      <c r="G11" s="44"/>
      <c r="H11" s="44"/>
      <c r="I11" s="26"/>
      <c r="J11" s="44"/>
      <c r="K11" s="44"/>
      <c r="L11" s="44"/>
      <c r="M11" s="4"/>
      <c r="N11" s="4"/>
      <c r="O11" s="4"/>
      <c r="P11" s="4"/>
      <c r="Q11" s="4"/>
    </row>
    <row r="12" spans="1:17" s="44" customFormat="1" ht="15" x14ac:dyDescent="0.2">
      <c r="B12" s="44" t="s">
        <v>94</v>
      </c>
    </row>
    <row r="13" spans="1:17" ht="15.75" x14ac:dyDescent="0.25">
      <c r="B13" s="26" t="s">
        <v>15</v>
      </c>
      <c r="C13" s="4"/>
      <c r="D13" s="4"/>
      <c r="E13" s="4"/>
      <c r="F13" s="4"/>
      <c r="G13" s="4"/>
      <c r="H13" s="4"/>
      <c r="I13" s="4"/>
      <c r="J13" s="4"/>
      <c r="K13" s="4"/>
      <c r="L13" s="4"/>
      <c r="M13" s="4"/>
      <c r="N13" s="4"/>
      <c r="O13" s="4"/>
      <c r="P13" s="5"/>
      <c r="Q13" s="53" t="s">
        <v>15</v>
      </c>
    </row>
    <row r="14" spans="1:17" x14ac:dyDescent="0.2">
      <c r="B14" s="3" t="s">
        <v>6</v>
      </c>
      <c r="C14" s="149" t="s">
        <v>7</v>
      </c>
      <c r="D14" s="149"/>
      <c r="E14" s="149" t="s">
        <v>8</v>
      </c>
      <c r="F14" s="149"/>
      <c r="G14" s="149" t="s">
        <v>9</v>
      </c>
      <c r="H14" s="149"/>
      <c r="I14" s="149" t="s">
        <v>10</v>
      </c>
      <c r="J14" s="149"/>
      <c r="K14" s="149" t="s">
        <v>11</v>
      </c>
      <c r="L14" s="149"/>
      <c r="M14" s="4"/>
      <c r="N14" s="4"/>
      <c r="O14" s="4"/>
      <c r="P14" s="5"/>
      <c r="Q14" s="53"/>
    </row>
    <row r="15" spans="1:17" ht="35.1" customHeight="1" x14ac:dyDescent="0.2">
      <c r="B15" s="4" t="s">
        <v>95</v>
      </c>
      <c r="C15" s="10" t="s">
        <v>96</v>
      </c>
      <c r="D15" s="10" t="s">
        <v>97</v>
      </c>
      <c r="E15" s="10" t="s">
        <v>96</v>
      </c>
      <c r="F15" s="10" t="s">
        <v>97</v>
      </c>
      <c r="G15" s="10" t="s">
        <v>96</v>
      </c>
      <c r="H15" s="10" t="s">
        <v>97</v>
      </c>
      <c r="I15" s="10" t="s">
        <v>96</v>
      </c>
      <c r="J15" s="10" t="s">
        <v>97</v>
      </c>
      <c r="K15" s="10" t="s">
        <v>96</v>
      </c>
      <c r="L15" s="10" t="s">
        <v>97</v>
      </c>
      <c r="N15" s="4"/>
      <c r="O15" s="55" t="s">
        <v>98</v>
      </c>
      <c r="P15" s="55" t="s">
        <v>99</v>
      </c>
      <c r="Q15" s="56" t="s">
        <v>100</v>
      </c>
    </row>
    <row r="16" spans="1:17" ht="24.95" customHeight="1" x14ac:dyDescent="0.2">
      <c r="B16" s="84" t="s">
        <v>15</v>
      </c>
      <c r="C16" s="84"/>
      <c r="D16" s="84" t="s">
        <v>15</v>
      </c>
      <c r="E16" s="84" t="s">
        <v>15</v>
      </c>
      <c r="F16" s="84" t="s">
        <v>15</v>
      </c>
      <c r="G16" s="84" t="s">
        <v>15</v>
      </c>
      <c r="H16" s="84" t="s">
        <v>15</v>
      </c>
      <c r="I16" s="85" t="s">
        <v>15</v>
      </c>
      <c r="J16" s="84" t="s">
        <v>15</v>
      </c>
      <c r="K16" s="84"/>
      <c r="L16" s="84"/>
      <c r="N16" s="57" t="s">
        <v>101</v>
      </c>
      <c r="O16" s="84">
        <f>C28</f>
        <v>0</v>
      </c>
      <c r="P16" s="84">
        <f>C45</f>
        <v>0</v>
      </c>
      <c r="Q16" s="86">
        <f>MAX(O16,P16)</f>
        <v>0</v>
      </c>
    </row>
    <row r="17" spans="2:17" ht="24.95" customHeight="1" x14ac:dyDescent="0.2">
      <c r="B17" s="84" t="s">
        <v>15</v>
      </c>
      <c r="C17" s="84"/>
      <c r="D17" s="84" t="s">
        <v>15</v>
      </c>
      <c r="E17" s="84" t="s">
        <v>15</v>
      </c>
      <c r="F17" s="84" t="s">
        <v>15</v>
      </c>
      <c r="G17" s="84" t="s">
        <v>15</v>
      </c>
      <c r="H17" s="84" t="s">
        <v>15</v>
      </c>
      <c r="I17" s="85" t="s">
        <v>15</v>
      </c>
      <c r="J17" s="84"/>
      <c r="K17" s="84"/>
      <c r="L17" s="84"/>
      <c r="N17" s="4" t="s">
        <v>102</v>
      </c>
      <c r="O17" s="84">
        <f>E28</f>
        <v>0</v>
      </c>
      <c r="P17" s="84">
        <f>E45</f>
        <v>0</v>
      </c>
      <c r="Q17" s="86">
        <f t="shared" ref="Q17:Q20" si="0">MAX(O17,P17)</f>
        <v>0</v>
      </c>
    </row>
    <row r="18" spans="2:17" ht="24.95" customHeight="1" x14ac:dyDescent="0.2">
      <c r="B18" s="84" t="s">
        <v>15</v>
      </c>
      <c r="C18" s="84"/>
      <c r="D18" s="84"/>
      <c r="E18" s="84"/>
      <c r="F18" s="84"/>
      <c r="G18" s="84"/>
      <c r="H18" s="84"/>
      <c r="I18" s="85" t="s">
        <v>15</v>
      </c>
      <c r="J18" s="84"/>
      <c r="K18" s="84"/>
      <c r="L18" s="84"/>
      <c r="N18" s="4" t="s">
        <v>103</v>
      </c>
      <c r="O18" s="84">
        <f>G28</f>
        <v>0</v>
      </c>
      <c r="P18" s="84">
        <f>G45</f>
        <v>0</v>
      </c>
      <c r="Q18" s="86">
        <f t="shared" si="0"/>
        <v>0</v>
      </c>
    </row>
    <row r="19" spans="2:17" ht="24.95" customHeight="1" x14ac:dyDescent="0.2">
      <c r="B19" s="84" t="s">
        <v>15</v>
      </c>
      <c r="C19" s="84"/>
      <c r="D19" s="84"/>
      <c r="E19" s="84"/>
      <c r="F19" s="84"/>
      <c r="G19" s="84"/>
      <c r="H19" s="84"/>
      <c r="I19" s="85" t="s">
        <v>15</v>
      </c>
      <c r="J19" s="84"/>
      <c r="K19" s="84"/>
      <c r="L19" s="84"/>
      <c r="N19" s="4" t="s">
        <v>104</v>
      </c>
      <c r="O19" s="84">
        <f>I28</f>
        <v>0</v>
      </c>
      <c r="P19" s="84">
        <f>I45</f>
        <v>0</v>
      </c>
      <c r="Q19" s="86">
        <f t="shared" si="0"/>
        <v>0</v>
      </c>
    </row>
    <row r="20" spans="2:17" ht="24.95" customHeight="1" x14ac:dyDescent="0.25">
      <c r="B20" s="61"/>
      <c r="C20" s="84"/>
      <c r="D20" s="84"/>
      <c r="E20" s="84"/>
      <c r="F20" s="84"/>
      <c r="G20" s="84"/>
      <c r="H20" s="84"/>
      <c r="I20" s="84"/>
      <c r="J20" s="84"/>
      <c r="K20" s="84"/>
      <c r="L20" s="84"/>
      <c r="N20" s="4" t="s">
        <v>105</v>
      </c>
      <c r="O20" s="84">
        <f>K28</f>
        <v>0</v>
      </c>
      <c r="P20" s="84">
        <f>K45</f>
        <v>0</v>
      </c>
      <c r="Q20" s="86">
        <f t="shared" si="0"/>
        <v>0</v>
      </c>
    </row>
    <row r="21" spans="2:17" ht="24.95" customHeight="1" x14ac:dyDescent="0.25">
      <c r="B21" s="61"/>
      <c r="C21" s="84" t="s">
        <v>15</v>
      </c>
      <c r="D21" s="84"/>
      <c r="E21" s="84"/>
      <c r="F21" s="84"/>
      <c r="G21" s="84"/>
      <c r="H21" s="84"/>
      <c r="I21" s="84"/>
      <c r="J21" s="84"/>
      <c r="K21" s="84"/>
      <c r="L21" s="84"/>
      <c r="O21" s="147" t="s">
        <v>148</v>
      </c>
      <c r="P21" s="148"/>
      <c r="Q21" s="88">
        <f>AVERAGE(Q16:Q20)</f>
        <v>0</v>
      </c>
    </row>
    <row r="22" spans="2:17" ht="24.95" customHeight="1" x14ac:dyDescent="0.25">
      <c r="B22" s="61"/>
      <c r="C22" s="84"/>
      <c r="D22" s="84"/>
      <c r="E22" s="84"/>
      <c r="F22" s="84"/>
      <c r="G22" s="84"/>
      <c r="H22" s="84"/>
      <c r="I22" s="84"/>
      <c r="J22" s="84"/>
      <c r="K22" s="84"/>
      <c r="L22" s="84"/>
      <c r="O22" s="4"/>
      <c r="P22" s="59"/>
      <c r="Q22" s="5"/>
    </row>
    <row r="23" spans="2:17" ht="24.95" customHeight="1" x14ac:dyDescent="0.25">
      <c r="B23" s="61"/>
      <c r="C23" s="84"/>
      <c r="D23" s="84"/>
      <c r="E23" s="84"/>
      <c r="F23" s="84"/>
      <c r="G23" s="84"/>
      <c r="H23" s="84"/>
      <c r="I23" s="84"/>
      <c r="J23" s="84"/>
      <c r="K23" s="84"/>
      <c r="L23" s="84"/>
      <c r="O23" s="83"/>
      <c r="P23" s="83"/>
      <c r="Q23" s="83"/>
    </row>
    <row r="24" spans="2:17" ht="24.95" customHeight="1" x14ac:dyDescent="0.25">
      <c r="B24" s="61"/>
      <c r="C24" s="84"/>
      <c r="D24" s="84"/>
      <c r="E24" s="84"/>
      <c r="F24" s="84"/>
      <c r="G24" s="84"/>
      <c r="H24" s="84"/>
      <c r="I24" s="84"/>
      <c r="J24" s="84"/>
      <c r="K24" s="84"/>
      <c r="L24" s="84"/>
      <c r="M24" s="4"/>
      <c r="N24" s="83"/>
      <c r="O24" s="83"/>
      <c r="P24" s="83"/>
      <c r="Q24" s="83"/>
    </row>
    <row r="25" spans="2:17" ht="24.95" customHeight="1" x14ac:dyDescent="0.25">
      <c r="B25" s="61"/>
      <c r="C25" s="84"/>
      <c r="D25" s="84"/>
      <c r="E25" s="84"/>
      <c r="F25" s="84"/>
      <c r="G25" s="84"/>
      <c r="H25" s="84"/>
      <c r="I25" s="84"/>
      <c r="J25" s="84"/>
      <c r="K25" s="84"/>
      <c r="L25" s="84"/>
      <c r="M25" s="4"/>
      <c r="N25" s="146" t="s">
        <v>151</v>
      </c>
      <c r="O25" s="146"/>
      <c r="P25" s="146"/>
      <c r="Q25" s="146"/>
    </row>
    <row r="26" spans="2:17" ht="24.95" customHeight="1" x14ac:dyDescent="0.25">
      <c r="B26" s="61"/>
      <c r="C26" s="84"/>
      <c r="D26" s="84"/>
      <c r="E26" s="84"/>
      <c r="F26" s="84"/>
      <c r="G26" s="84"/>
      <c r="H26" s="84"/>
      <c r="I26" s="84"/>
      <c r="J26" s="84"/>
      <c r="K26" s="84"/>
      <c r="L26" s="84"/>
      <c r="M26" s="4"/>
      <c r="N26" s="146"/>
      <c r="O26" s="146"/>
      <c r="P26" s="146"/>
      <c r="Q26" s="146"/>
    </row>
    <row r="27" spans="2:17" ht="24.95" customHeight="1" x14ac:dyDescent="0.25">
      <c r="B27" s="61"/>
      <c r="C27" s="84"/>
      <c r="D27" s="84"/>
      <c r="E27" s="84"/>
      <c r="F27" s="84"/>
      <c r="G27" s="84"/>
      <c r="H27" s="84"/>
      <c r="I27" s="84"/>
      <c r="J27" s="84"/>
      <c r="K27" s="84"/>
      <c r="L27" s="84"/>
      <c r="M27" s="4"/>
      <c r="N27" s="83" t="s">
        <v>15</v>
      </c>
      <c r="O27" s="83"/>
      <c r="P27" s="83"/>
      <c r="Q27" s="83"/>
    </row>
    <row r="28" spans="2:17" ht="24.95" customHeight="1" x14ac:dyDescent="0.25">
      <c r="B28" s="61" t="s">
        <v>106</v>
      </c>
      <c r="C28" s="84">
        <f>SUM(C16:C27)</f>
        <v>0</v>
      </c>
      <c r="D28" s="84">
        <f t="shared" ref="D28:L28" si="1">SUM(D16:D27)</f>
        <v>0</v>
      </c>
      <c r="E28" s="84">
        <f t="shared" si="1"/>
        <v>0</v>
      </c>
      <c r="F28" s="84">
        <f t="shared" si="1"/>
        <v>0</v>
      </c>
      <c r="G28" s="84">
        <f t="shared" si="1"/>
        <v>0</v>
      </c>
      <c r="H28" s="84">
        <f t="shared" si="1"/>
        <v>0</v>
      </c>
      <c r="I28" s="84">
        <f t="shared" si="1"/>
        <v>0</v>
      </c>
      <c r="J28" s="84">
        <f t="shared" si="1"/>
        <v>0</v>
      </c>
      <c r="K28" s="84">
        <f t="shared" si="1"/>
        <v>0</v>
      </c>
      <c r="L28" s="84">
        <f t="shared" si="1"/>
        <v>0</v>
      </c>
      <c r="M28" s="4"/>
      <c r="N28" s="83"/>
      <c r="O28" s="83"/>
      <c r="P28" s="83"/>
      <c r="Q28" s="83"/>
    </row>
    <row r="29" spans="2:17" ht="15" customHeight="1" x14ac:dyDescent="0.2">
      <c r="B29" s="150" t="s">
        <v>107</v>
      </c>
      <c r="C29" s="150"/>
      <c r="D29" s="150"/>
      <c r="E29" s="150"/>
      <c r="F29" s="150"/>
      <c r="G29" s="150"/>
      <c r="H29" s="150"/>
      <c r="I29" s="150"/>
      <c r="J29" s="150"/>
      <c r="K29" s="150"/>
      <c r="L29" s="150"/>
      <c r="M29" s="4"/>
      <c r="N29" s="83"/>
      <c r="O29" s="83"/>
      <c r="P29" s="83"/>
      <c r="Q29" s="83"/>
    </row>
    <row r="30" spans="2:17" x14ac:dyDescent="0.2">
      <c r="B30" s="50"/>
      <c r="C30" s="4"/>
      <c r="D30" s="4"/>
      <c r="E30" s="4"/>
      <c r="F30" s="4"/>
      <c r="G30" s="4"/>
      <c r="H30" s="4"/>
      <c r="I30" s="4"/>
      <c r="J30" s="4"/>
      <c r="K30" s="4"/>
      <c r="L30" s="4"/>
      <c r="M30" s="4"/>
      <c r="N30" s="5"/>
      <c r="O30" s="4"/>
      <c r="P30" s="4"/>
      <c r="Q30" s="4"/>
    </row>
    <row r="31" spans="2:17" ht="12.75" customHeight="1" x14ac:dyDescent="0.2">
      <c r="B31" s="3" t="s">
        <v>16</v>
      </c>
      <c r="C31" s="149" t="s">
        <v>7</v>
      </c>
      <c r="D31" s="149"/>
      <c r="E31" s="149" t="s">
        <v>8</v>
      </c>
      <c r="F31" s="149"/>
      <c r="G31" s="149" t="s">
        <v>9</v>
      </c>
      <c r="H31" s="149"/>
      <c r="I31" s="149" t="s">
        <v>10</v>
      </c>
      <c r="J31" s="149"/>
      <c r="K31" s="149" t="s">
        <v>11</v>
      </c>
      <c r="L31" s="149"/>
      <c r="M31" s="4"/>
      <c r="N31" s="5"/>
      <c r="O31" s="4"/>
      <c r="P31" s="4"/>
      <c r="Q31" s="4"/>
    </row>
    <row r="32" spans="2:17" ht="38.25" x14ac:dyDescent="0.2">
      <c r="B32" s="4" t="s">
        <v>95</v>
      </c>
      <c r="C32" s="10" t="s">
        <v>96</v>
      </c>
      <c r="D32" s="10" t="s">
        <v>97</v>
      </c>
      <c r="E32" s="10" t="s">
        <v>96</v>
      </c>
      <c r="F32" s="10" t="s">
        <v>97</v>
      </c>
      <c r="G32" s="10" t="s">
        <v>96</v>
      </c>
      <c r="H32" s="10" t="s">
        <v>97</v>
      </c>
      <c r="I32" s="10" t="s">
        <v>96</v>
      </c>
      <c r="J32" s="10" t="s">
        <v>97</v>
      </c>
      <c r="K32" s="10" t="s">
        <v>96</v>
      </c>
      <c r="L32" s="10" t="s">
        <v>97</v>
      </c>
      <c r="M32" s="4"/>
      <c r="N32" s="4"/>
      <c r="O32" s="55" t="s">
        <v>108</v>
      </c>
      <c r="P32" s="55" t="s">
        <v>109</v>
      </c>
      <c r="Q32" s="62" t="s">
        <v>100</v>
      </c>
    </row>
    <row r="33" spans="2:17" ht="24.95" customHeight="1" x14ac:dyDescent="0.2">
      <c r="B33" s="84" t="s">
        <v>15</v>
      </c>
      <c r="C33" s="84"/>
      <c r="D33" s="84" t="s">
        <v>15</v>
      </c>
      <c r="E33" s="84" t="s">
        <v>15</v>
      </c>
      <c r="F33" s="84" t="s">
        <v>15</v>
      </c>
      <c r="G33" s="84" t="s">
        <v>15</v>
      </c>
      <c r="H33" s="84" t="s">
        <v>15</v>
      </c>
      <c r="I33" s="85" t="s">
        <v>15</v>
      </c>
      <c r="J33" s="84"/>
      <c r="K33" s="84"/>
      <c r="L33" s="84"/>
      <c r="M33" s="4"/>
      <c r="N33" s="57" t="s">
        <v>101</v>
      </c>
      <c r="O33" s="84">
        <f>D28</f>
        <v>0</v>
      </c>
      <c r="P33" s="84">
        <f>D45</f>
        <v>0</v>
      </c>
      <c r="Q33" s="87">
        <f>MAX(O33,P33)</f>
        <v>0</v>
      </c>
    </row>
    <row r="34" spans="2:17" ht="24.95" customHeight="1" x14ac:dyDescent="0.2">
      <c r="B34" s="84" t="s">
        <v>15</v>
      </c>
      <c r="C34" s="84"/>
      <c r="D34" s="84" t="s">
        <v>15</v>
      </c>
      <c r="E34" s="84" t="s">
        <v>15</v>
      </c>
      <c r="F34" s="84" t="s">
        <v>15</v>
      </c>
      <c r="G34" s="84" t="s">
        <v>15</v>
      </c>
      <c r="H34" s="84" t="s">
        <v>15</v>
      </c>
      <c r="I34" s="85" t="s">
        <v>15</v>
      </c>
      <c r="J34" s="84"/>
      <c r="K34" s="84"/>
      <c r="L34" s="84"/>
      <c r="M34" s="4"/>
      <c r="N34" s="4" t="s">
        <v>102</v>
      </c>
      <c r="O34" s="84">
        <f>F28</f>
        <v>0</v>
      </c>
      <c r="P34" s="84">
        <f>F45</f>
        <v>0</v>
      </c>
      <c r="Q34" s="87">
        <f t="shared" ref="Q34:Q37" si="2">MAX(O34,P34)</f>
        <v>0</v>
      </c>
    </row>
    <row r="35" spans="2:17" ht="24.95" customHeight="1" x14ac:dyDescent="0.2">
      <c r="B35" s="84" t="s">
        <v>15</v>
      </c>
      <c r="C35" s="84"/>
      <c r="D35" s="84"/>
      <c r="E35" s="84"/>
      <c r="F35" s="84"/>
      <c r="G35" s="84"/>
      <c r="H35" s="84"/>
      <c r="I35" s="85" t="s">
        <v>15</v>
      </c>
      <c r="J35" s="84"/>
      <c r="K35" s="84"/>
      <c r="L35" s="84"/>
      <c r="M35" s="4"/>
      <c r="N35" s="4" t="s">
        <v>103</v>
      </c>
      <c r="O35" s="84">
        <f>H28</f>
        <v>0</v>
      </c>
      <c r="P35" s="84">
        <f>H45</f>
        <v>0</v>
      </c>
      <c r="Q35" s="87">
        <f t="shared" si="2"/>
        <v>0</v>
      </c>
    </row>
    <row r="36" spans="2:17" ht="24.95" customHeight="1" x14ac:dyDescent="0.2">
      <c r="B36" s="84" t="s">
        <v>15</v>
      </c>
      <c r="C36" s="84"/>
      <c r="D36" s="84"/>
      <c r="E36" s="84"/>
      <c r="F36" s="84"/>
      <c r="G36" s="84"/>
      <c r="H36" s="84"/>
      <c r="I36" s="85" t="s">
        <v>15</v>
      </c>
      <c r="J36" s="84"/>
      <c r="K36" s="84"/>
      <c r="L36" s="84"/>
      <c r="M36" s="4"/>
      <c r="N36" s="4" t="s">
        <v>104</v>
      </c>
      <c r="O36" s="84">
        <f>J28</f>
        <v>0</v>
      </c>
      <c r="P36" s="84">
        <f>J45</f>
        <v>0</v>
      </c>
      <c r="Q36" s="87">
        <f t="shared" si="2"/>
        <v>0</v>
      </c>
    </row>
    <row r="37" spans="2:17" ht="24.95" customHeight="1" x14ac:dyDescent="0.25">
      <c r="B37" s="61"/>
      <c r="C37" s="84"/>
      <c r="D37" s="84"/>
      <c r="E37" s="84"/>
      <c r="F37" s="84"/>
      <c r="G37" s="84"/>
      <c r="H37" s="84"/>
      <c r="I37" s="84"/>
      <c r="J37" s="84"/>
      <c r="K37" s="84"/>
      <c r="L37" s="84"/>
      <c r="M37" s="4"/>
      <c r="N37" s="4" t="s">
        <v>105</v>
      </c>
      <c r="O37" s="84">
        <f>L28</f>
        <v>0</v>
      </c>
      <c r="P37" s="84">
        <f>L45</f>
        <v>0</v>
      </c>
      <c r="Q37" s="87">
        <f t="shared" si="2"/>
        <v>0</v>
      </c>
    </row>
    <row r="38" spans="2:17" ht="24.95" customHeight="1" x14ac:dyDescent="0.25">
      <c r="B38" s="61"/>
      <c r="C38" s="84"/>
      <c r="D38" s="84"/>
      <c r="E38" s="84"/>
      <c r="F38" s="84"/>
      <c r="G38" s="84"/>
      <c r="H38" s="84"/>
      <c r="I38" s="84"/>
      <c r="J38" s="84"/>
      <c r="K38" s="84"/>
      <c r="L38" s="84"/>
      <c r="M38" s="4"/>
      <c r="O38" s="147" t="s">
        <v>150</v>
      </c>
      <c r="P38" s="148"/>
      <c r="Q38" s="89">
        <f>AVERAGE(Q33:Q37)</f>
        <v>0</v>
      </c>
    </row>
    <row r="39" spans="2:17" ht="24.95" customHeight="1" x14ac:dyDescent="0.25">
      <c r="B39" s="61"/>
      <c r="C39" s="84"/>
      <c r="D39" s="84"/>
      <c r="E39" s="84"/>
      <c r="F39" s="84"/>
      <c r="G39" s="84"/>
      <c r="H39" s="84"/>
      <c r="I39" s="84"/>
      <c r="J39" s="84"/>
      <c r="K39" s="84"/>
      <c r="L39" s="84"/>
      <c r="M39" s="4"/>
      <c r="N39" s="4"/>
      <c r="O39" s="4"/>
      <c r="P39" s="5"/>
      <c r="Q39" s="60"/>
    </row>
    <row r="40" spans="2:17" ht="24.95" customHeight="1" x14ac:dyDescent="0.25">
      <c r="B40" s="61"/>
      <c r="C40" s="84"/>
      <c r="D40" s="84"/>
      <c r="E40" s="84"/>
      <c r="F40" s="84"/>
      <c r="G40" s="84"/>
      <c r="H40" s="84"/>
      <c r="I40" s="84"/>
      <c r="J40" s="84"/>
      <c r="K40" s="84"/>
      <c r="L40" s="84"/>
      <c r="M40" s="4"/>
    </row>
    <row r="41" spans="2:17" ht="24.95" customHeight="1" x14ac:dyDescent="0.25">
      <c r="B41" s="61"/>
      <c r="C41" s="84"/>
      <c r="D41" s="84"/>
      <c r="E41" s="84"/>
      <c r="F41" s="84"/>
      <c r="G41" s="84"/>
      <c r="H41" s="84"/>
      <c r="I41" s="84"/>
      <c r="J41" s="84"/>
      <c r="K41" s="84"/>
      <c r="L41" s="84"/>
      <c r="M41" s="4"/>
      <c r="N41" s="54"/>
      <c r="O41" s="54"/>
      <c r="P41" s="5"/>
    </row>
    <row r="42" spans="2:17" ht="24.95" customHeight="1" x14ac:dyDescent="0.25">
      <c r="B42" s="61"/>
      <c r="C42" s="84"/>
      <c r="D42" s="84"/>
      <c r="E42" s="84"/>
      <c r="F42" s="84"/>
      <c r="G42" s="84"/>
      <c r="H42" s="84"/>
      <c r="I42" s="84"/>
      <c r="J42" s="84"/>
      <c r="K42" s="84"/>
      <c r="L42" s="84"/>
      <c r="M42" s="4"/>
      <c r="N42" s="54"/>
      <c r="O42" s="54"/>
      <c r="P42" s="5"/>
    </row>
    <row r="43" spans="2:17" ht="24.95" customHeight="1" x14ac:dyDescent="0.25">
      <c r="B43" s="61"/>
      <c r="C43" s="84"/>
      <c r="D43" s="84"/>
      <c r="E43" s="84"/>
      <c r="F43" s="84"/>
      <c r="G43" s="84"/>
      <c r="H43" s="84"/>
      <c r="I43" s="84"/>
      <c r="J43" s="84"/>
      <c r="K43" s="84"/>
      <c r="L43" s="84"/>
      <c r="M43" s="4"/>
      <c r="N43" s="54"/>
      <c r="O43" s="54"/>
      <c r="P43" s="5"/>
    </row>
    <row r="44" spans="2:17" ht="24.95" customHeight="1" x14ac:dyDescent="0.25">
      <c r="B44" s="61"/>
      <c r="C44" s="84"/>
      <c r="D44" s="84"/>
      <c r="E44" s="84"/>
      <c r="F44" s="84"/>
      <c r="G44" s="84"/>
      <c r="H44" s="84"/>
      <c r="I44" s="84"/>
      <c r="J44" s="84"/>
      <c r="K44" s="84"/>
      <c r="L44" s="84"/>
      <c r="M44" s="4"/>
      <c r="N44" s="54"/>
      <c r="O44" s="54"/>
      <c r="P44" s="5"/>
    </row>
    <row r="45" spans="2:17" ht="24.95" customHeight="1" x14ac:dyDescent="0.25">
      <c r="B45" s="61" t="s">
        <v>106</v>
      </c>
      <c r="C45" s="84">
        <f>SUM(C33:C44)</f>
        <v>0</v>
      </c>
      <c r="D45" s="84">
        <f t="shared" ref="D45:L45" si="3">SUM(D33:D44)</f>
        <v>0</v>
      </c>
      <c r="E45" s="84">
        <f t="shared" si="3"/>
        <v>0</v>
      </c>
      <c r="F45" s="84">
        <f t="shared" si="3"/>
        <v>0</v>
      </c>
      <c r="G45" s="84">
        <f t="shared" si="3"/>
        <v>0</v>
      </c>
      <c r="H45" s="84">
        <f t="shared" si="3"/>
        <v>0</v>
      </c>
      <c r="I45" s="84">
        <f t="shared" si="3"/>
        <v>0</v>
      </c>
      <c r="J45" s="84">
        <f t="shared" si="3"/>
        <v>0</v>
      </c>
      <c r="K45" s="84">
        <f t="shared" si="3"/>
        <v>0</v>
      </c>
      <c r="L45" s="84">
        <f t="shared" si="3"/>
        <v>0</v>
      </c>
      <c r="M45" s="4"/>
      <c r="N45" s="54"/>
      <c r="O45" s="54"/>
      <c r="P45" s="5"/>
    </row>
    <row r="46" spans="2:17" ht="24.95" customHeight="1" x14ac:dyDescent="0.2">
      <c r="B46" s="150" t="s">
        <v>110</v>
      </c>
      <c r="C46" s="150"/>
      <c r="D46" s="150"/>
      <c r="E46" s="150"/>
      <c r="F46" s="150"/>
      <c r="G46" s="150"/>
      <c r="H46" s="150"/>
      <c r="I46" s="150"/>
      <c r="J46" s="150"/>
      <c r="K46" s="150"/>
      <c r="L46" s="150"/>
      <c r="M46" s="4"/>
      <c r="N46" s="54"/>
      <c r="O46" s="54"/>
      <c r="P46" s="5"/>
    </row>
    <row r="47" spans="2:17" x14ac:dyDescent="0.2">
      <c r="B47" s="4"/>
      <c r="C47" s="4"/>
      <c r="D47" s="4"/>
      <c r="E47" s="4"/>
      <c r="F47" s="4"/>
      <c r="G47" s="4"/>
      <c r="H47" s="4"/>
      <c r="I47" s="4"/>
      <c r="J47" s="4"/>
      <c r="K47" s="4"/>
      <c r="L47" s="4"/>
      <c r="M47" s="4"/>
      <c r="N47" s="4"/>
      <c r="O47" s="4"/>
      <c r="P47" s="4"/>
      <c r="Q47" s="4"/>
    </row>
    <row r="48" spans="2:17" ht="15" x14ac:dyDescent="0.2">
      <c r="B48" s="44" t="s">
        <v>122</v>
      </c>
      <c r="C48" s="44"/>
      <c r="D48" s="44"/>
      <c r="E48" s="44"/>
      <c r="F48" s="44"/>
      <c r="G48" s="44"/>
      <c r="H48" s="44"/>
      <c r="I48" s="44"/>
      <c r="J48" s="44"/>
      <c r="K48" s="44"/>
      <c r="L48" s="4"/>
      <c r="M48" s="4"/>
      <c r="N48" s="4"/>
      <c r="O48" s="4"/>
      <c r="P48" s="4"/>
      <c r="Q48" s="4"/>
    </row>
    <row r="49" spans="2:17" ht="15" x14ac:dyDescent="0.2">
      <c r="B49" s="44"/>
      <c r="C49" s="44"/>
      <c r="D49" s="44"/>
      <c r="E49" s="44"/>
      <c r="F49" s="44"/>
      <c r="G49" s="44"/>
      <c r="H49" s="44"/>
      <c r="I49" s="44"/>
      <c r="J49" s="44"/>
      <c r="K49" s="44"/>
      <c r="L49" s="4"/>
      <c r="M49" s="4"/>
      <c r="N49" s="4"/>
      <c r="O49" s="4"/>
      <c r="P49" s="4"/>
      <c r="Q49" s="4"/>
    </row>
    <row r="50" spans="2:17" x14ac:dyDescent="0.2">
      <c r="B50" s="64"/>
      <c r="C50" s="64"/>
      <c r="D50" s="64"/>
      <c r="E50" s="64"/>
      <c r="F50" s="64"/>
      <c r="H50" s="2"/>
      <c r="I50" s="2"/>
      <c r="J50" s="2"/>
      <c r="K50" s="2"/>
      <c r="L50" s="4"/>
      <c r="M50" s="4"/>
      <c r="N50" s="4"/>
      <c r="O50" s="4"/>
      <c r="P50" s="4"/>
      <c r="Q50" s="4"/>
    </row>
    <row r="51" spans="2:17" ht="15" x14ac:dyDescent="0.2">
      <c r="B51" s="44" t="s">
        <v>111</v>
      </c>
      <c r="C51" s="44"/>
      <c r="D51" s="44"/>
      <c r="E51" s="44"/>
      <c r="F51" s="44"/>
      <c r="H51" s="4"/>
      <c r="I51" s="4"/>
      <c r="J51" s="4"/>
      <c r="K51" s="4"/>
      <c r="L51" s="4"/>
      <c r="M51" s="4"/>
      <c r="N51" s="4"/>
      <c r="O51" s="4"/>
      <c r="P51" s="4"/>
      <c r="Q51" s="4"/>
    </row>
    <row r="53" spans="2:17" s="80" customFormat="1" ht="12.75" customHeight="1" x14ac:dyDescent="0.2">
      <c r="B53" s="82" t="s">
        <v>124</v>
      </c>
      <c r="C53" s="70"/>
      <c r="D53" s="70"/>
      <c r="E53" s="70"/>
      <c r="F53" s="70"/>
      <c r="G53" s="70"/>
      <c r="H53" s="70"/>
      <c r="I53" s="70"/>
      <c r="J53" s="70"/>
      <c r="K53" s="70"/>
      <c r="L53" s="70"/>
      <c r="M53" s="70"/>
      <c r="N53" s="70"/>
      <c r="O53" s="70"/>
      <c r="P53" s="70"/>
      <c r="Q53" s="70"/>
    </row>
    <row r="54" spans="2:17" s="80" customFormat="1" ht="12.75" customHeight="1" x14ac:dyDescent="0.2">
      <c r="B54" s="44" t="s">
        <v>140</v>
      </c>
    </row>
  </sheetData>
  <mergeCells count="19">
    <mergeCell ref="O38:P38"/>
    <mergeCell ref="B46:L46"/>
    <mergeCell ref="B29:L29"/>
    <mergeCell ref="C31:D31"/>
    <mergeCell ref="E31:F31"/>
    <mergeCell ref="G31:H31"/>
    <mergeCell ref="I31:J31"/>
    <mergeCell ref="K31:L31"/>
    <mergeCell ref="N25:Q26"/>
    <mergeCell ref="C14:D14"/>
    <mergeCell ref="E14:F14"/>
    <mergeCell ref="G14:H14"/>
    <mergeCell ref="I14:J14"/>
    <mergeCell ref="K14:L14"/>
    <mergeCell ref="A1:Q1"/>
    <mergeCell ref="A2:Q2"/>
    <mergeCell ref="A3:Q3"/>
    <mergeCell ref="A4:Q4"/>
    <mergeCell ref="O21:P21"/>
  </mergeCells>
  <pageMargins left="0.75" right="0.75" top="0.5" bottom="0.5" header="0.5" footer="0.5"/>
  <pageSetup scale="57" orientation="portrait" r:id="rId1"/>
  <headerFooter alignWithMargins="0">
    <oddFooter>&amp;RTD-2 Revised 8/2022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80</vt:i4>
      </vt:variant>
      <vt:variant>
        <vt:lpstr>Named Ranges</vt:lpstr>
      </vt:variant>
      <vt:variant>
        <vt:i4>3</vt:i4>
      </vt:variant>
    </vt:vector>
  </HeadingPairs>
  <TitlesOfParts>
    <vt:vector size="83" baseType="lpstr">
      <vt:lpstr>Flow Chart</vt:lpstr>
      <vt:lpstr>TD2 DRIVER MIRRORED</vt:lpstr>
      <vt:lpstr>TD2 DRIVER NM</vt:lpstr>
      <vt:lpstr>TD2 DRIVER EXTRA</vt:lpstr>
      <vt:lpstr>NM BUS SUM SCH 1</vt:lpstr>
      <vt:lpstr>NM EC SCH 1</vt:lpstr>
      <vt:lpstr>BUS SUM SCHOOL 1</vt:lpstr>
      <vt:lpstr>NM BUS SUM SCH 2</vt:lpstr>
      <vt:lpstr>NM EC SCH 2</vt:lpstr>
      <vt:lpstr>BUS SUM SCHOOL 2</vt:lpstr>
      <vt:lpstr>NM BUS SUM SCH 3</vt:lpstr>
      <vt:lpstr>NM EC SCH 3</vt:lpstr>
      <vt:lpstr>BUS SUM SCHOOL 3</vt:lpstr>
      <vt:lpstr>NM BUS SUM SCH 4</vt:lpstr>
      <vt:lpstr>NM EC SCH 4</vt:lpstr>
      <vt:lpstr>BUS SUM SCHOOL 4</vt:lpstr>
      <vt:lpstr>NM BUS SUM SCH 5</vt:lpstr>
      <vt:lpstr>NM EC SCH 5</vt:lpstr>
      <vt:lpstr>BUS SUM SCHOOL 5</vt:lpstr>
      <vt:lpstr>NM BUS SUM SCH 6</vt:lpstr>
      <vt:lpstr>NM EC SCH 6</vt:lpstr>
      <vt:lpstr>BUS SUM SCHOOL 6</vt:lpstr>
      <vt:lpstr>NM BUS SUM SCH 7</vt:lpstr>
      <vt:lpstr>NM EC SCH 7</vt:lpstr>
      <vt:lpstr>BUS SUM SCHOOL 7</vt:lpstr>
      <vt:lpstr>NM BUS SUM SCH 8</vt:lpstr>
      <vt:lpstr>NM EC SCH 8</vt:lpstr>
      <vt:lpstr>BUS SUM SCHOOL 8</vt:lpstr>
      <vt:lpstr>NM BUS SUM SCH 9</vt:lpstr>
      <vt:lpstr>NM EC SCH 9</vt:lpstr>
      <vt:lpstr>BUS SUM SCHOOL 9</vt:lpstr>
      <vt:lpstr>NM BUS SUM SCH 10</vt:lpstr>
      <vt:lpstr>NM EC SCH 10</vt:lpstr>
      <vt:lpstr>BUS SUM SCHOOL 10</vt:lpstr>
      <vt:lpstr>NM BUS SUM SCH 11</vt:lpstr>
      <vt:lpstr>NM EC SCH 11</vt:lpstr>
      <vt:lpstr>BUS SUM SCHOOL 11</vt:lpstr>
      <vt:lpstr>NM BUS SUM SCH 12</vt:lpstr>
      <vt:lpstr>NM EC SCH 12</vt:lpstr>
      <vt:lpstr>BUS SUM SCHOOL 12</vt:lpstr>
      <vt:lpstr>NM BUS SUM SCH 13</vt:lpstr>
      <vt:lpstr>NM EC SCH 13</vt:lpstr>
      <vt:lpstr>BUS SUM SCHOOL 13</vt:lpstr>
      <vt:lpstr>NM BUS SUM SCH 14</vt:lpstr>
      <vt:lpstr>NM EC SCH 14</vt:lpstr>
      <vt:lpstr>BUS SUM SCHOOL 14</vt:lpstr>
      <vt:lpstr>NM BUS SUM SCH 15</vt:lpstr>
      <vt:lpstr>NM EC SCH 15</vt:lpstr>
      <vt:lpstr>BUS SUM SCHOOL 15</vt:lpstr>
      <vt:lpstr>NM BUS SUM SCH 16</vt:lpstr>
      <vt:lpstr>NM EC SCH 16</vt:lpstr>
      <vt:lpstr>BUS SUM SCHOOL 16</vt:lpstr>
      <vt:lpstr>NM BUS SUM SCH 17</vt:lpstr>
      <vt:lpstr>NM EC SCH 17</vt:lpstr>
      <vt:lpstr>BUS SUM SCHOOL 17</vt:lpstr>
      <vt:lpstr>NM BUS SUM SCH 18</vt:lpstr>
      <vt:lpstr>NM EC SCH 18</vt:lpstr>
      <vt:lpstr>BUS SUM SCHOOL 18</vt:lpstr>
      <vt:lpstr>NM BUS SUM SCH 19</vt:lpstr>
      <vt:lpstr>NM EC SCH 19</vt:lpstr>
      <vt:lpstr>BUS SUM SCHOOL 19</vt:lpstr>
      <vt:lpstr>NM BUS SUM SCH 20</vt:lpstr>
      <vt:lpstr>NM EC SCH 20</vt:lpstr>
      <vt:lpstr>BUS SUM SCHOOL 20</vt:lpstr>
      <vt:lpstr>NM BUS SUM SCH 21</vt:lpstr>
      <vt:lpstr>NM EC SCH 21</vt:lpstr>
      <vt:lpstr>BUS SUM SCHOOL 21</vt:lpstr>
      <vt:lpstr>NM BUS SUM SCH 22</vt:lpstr>
      <vt:lpstr>NM EC SCH 22</vt:lpstr>
      <vt:lpstr>BUS SUM SCHOOL 22</vt:lpstr>
      <vt:lpstr>NM BUS SUM SCH 23</vt:lpstr>
      <vt:lpstr>NM EC SCH 23</vt:lpstr>
      <vt:lpstr>BUS SUM SCHOOL 23</vt:lpstr>
      <vt:lpstr>NM BUS SUM SCH 24</vt:lpstr>
      <vt:lpstr>NM EC SCH 24</vt:lpstr>
      <vt:lpstr>BUS SUM SCHOOL 24</vt:lpstr>
      <vt:lpstr>NM BUS SUM SCH 25</vt:lpstr>
      <vt:lpstr>NM EC SCH 25</vt:lpstr>
      <vt:lpstr>BUS SUM SCHOOL 25</vt:lpstr>
      <vt:lpstr>TD2 UNIT</vt:lpstr>
      <vt:lpstr>'NM BUS SUM SCH 1'!Print_Area</vt:lpstr>
      <vt:lpstr>'TD2 DRIVER EXTRA'!Print_Area</vt:lpstr>
      <vt:lpstr>'TD2 DRIVER NM'!Print_Area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Jaime Doran</cp:lastModifiedBy>
  <cp:lastPrinted>2022-08-12T20:04:28Z</cp:lastPrinted>
  <dcterms:created xsi:type="dcterms:W3CDTF">2016-09-08T12:17:11Z</dcterms:created>
  <dcterms:modified xsi:type="dcterms:W3CDTF">2022-08-12T20:07:52Z</dcterms:modified>
</cp:coreProperties>
</file>